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085" activeTab="8"/>
  </bookViews>
  <sheets>
    <sheet name="Legenda" sheetId="2" r:id="rId1"/>
    <sheet name="poziom 0" sheetId="1" r:id="rId2"/>
    <sheet name="poziom 1" sheetId="3" r:id="rId3"/>
    <sheet name="poziom 2" sheetId="4" r:id="rId4"/>
    <sheet name="poziom 3" sheetId="5" r:id="rId5"/>
    <sheet name="poziom 4" sheetId="6" r:id="rId6"/>
    <sheet name=" Świetliki i mostki" sheetId="7" r:id="rId7"/>
    <sheet name="Sumy" sheetId="8" state="hidden" r:id="rId8"/>
    <sheet name=" SUMA" sheetId="9" r:id="rId9"/>
    <sheet name="Arkusz2" sheetId="10" state="hidden" r:id="rId10"/>
    <sheet name="Arkusz3" sheetId="11" state="hidden" r:id="rId11"/>
    <sheet name="Arkusz4" sheetId="12" state="hidden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9" l="1"/>
  <c r="E33" i="2" l="1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C8" i="9" l="1"/>
  <c r="H30" i="6"/>
  <c r="F30" i="6"/>
  <c r="H34" i="5"/>
  <c r="I34" i="5"/>
  <c r="F34" i="5"/>
  <c r="H36" i="3" l="1"/>
  <c r="F22" i="6" l="1"/>
  <c r="F23" i="6"/>
  <c r="F24" i="6"/>
  <c r="F27" i="6" l="1"/>
  <c r="F25" i="6"/>
  <c r="F26" i="6"/>
  <c r="H36" i="4" l="1"/>
  <c r="I30" i="6"/>
  <c r="F17" i="6" l="1"/>
  <c r="I26" i="1" l="1"/>
  <c r="F18" i="6"/>
  <c r="I30" i="3" l="1"/>
  <c r="I36" i="3"/>
  <c r="F36" i="3" s="1"/>
  <c r="F7" i="6"/>
  <c r="F14" i="6"/>
  <c r="F20" i="6"/>
  <c r="F19" i="6"/>
  <c r="F8" i="6"/>
  <c r="F15" i="6"/>
  <c r="F9" i="6"/>
  <c r="F13" i="6"/>
  <c r="F16" i="6"/>
  <c r="F10" i="6"/>
  <c r="F12" i="6"/>
  <c r="F11" i="6"/>
  <c r="F21" i="6"/>
  <c r="I28" i="6"/>
  <c r="I31" i="6" s="1"/>
  <c r="H26" i="1"/>
  <c r="F26" i="1" s="1"/>
  <c r="F6" i="6"/>
  <c r="F5" i="6"/>
  <c r="I29" i="5"/>
  <c r="I35" i="5" s="1"/>
  <c r="F4" i="6"/>
  <c r="I29" i="4"/>
  <c r="I22" i="1"/>
  <c r="I27" i="1" s="1"/>
  <c r="I37" i="3" l="1"/>
  <c r="H28" i="6"/>
  <c r="H29" i="5"/>
  <c r="H22" i="1"/>
  <c r="H30" i="3"/>
  <c r="H29" i="4"/>
  <c r="H37" i="3" l="1"/>
  <c r="F30" i="3"/>
  <c r="F28" i="6"/>
  <c r="F31" i="6" s="1"/>
  <c r="H31" i="6"/>
  <c r="F29" i="5"/>
  <c r="F35" i="5" s="1"/>
  <c r="H35" i="5"/>
  <c r="F37" i="3"/>
  <c r="F22" i="1"/>
  <c r="H27" i="1"/>
  <c r="F27" i="1" s="1"/>
  <c r="F29" i="4"/>
  <c r="H37" i="4"/>
  <c r="I36" i="4" l="1"/>
  <c r="F36" i="4" s="1"/>
  <c r="I37" i="4" l="1"/>
  <c r="F37" i="4" s="1"/>
</calcChain>
</file>

<file path=xl/sharedStrings.xml><?xml version="1.0" encoding="utf-8"?>
<sst xmlns="http://schemas.openxmlformats.org/spreadsheetml/2006/main" count="647" uniqueCount="330">
  <si>
    <t>Wykaz pomieszczeń piętro 4</t>
  </si>
  <si>
    <t>Lp</t>
  </si>
  <si>
    <t>Wykaz pomieszczeń piętro 0</t>
  </si>
  <si>
    <t>Typ okna</t>
  </si>
  <si>
    <t>Szerokość</t>
  </si>
  <si>
    <t>Wysokość</t>
  </si>
  <si>
    <t>Uwagi</t>
  </si>
  <si>
    <t>Nr pomieszczenia</t>
  </si>
  <si>
    <t>Wykaz pomieszczeń piętro 1</t>
  </si>
  <si>
    <t>Wykaz pomieszczeń piętro 2</t>
  </si>
  <si>
    <t>Wykaz pomieszczeń piętro 3</t>
  </si>
  <si>
    <t>0A 120</t>
  </si>
  <si>
    <t>0A128</t>
  </si>
  <si>
    <t>0A 119</t>
  </si>
  <si>
    <t>0A118</t>
  </si>
  <si>
    <t>0A 117</t>
  </si>
  <si>
    <t>0A 116</t>
  </si>
  <si>
    <t>0A 115</t>
  </si>
  <si>
    <t>0A 114</t>
  </si>
  <si>
    <t>0A 113</t>
  </si>
  <si>
    <t>0A 112.1</t>
  </si>
  <si>
    <t>0A 112.2</t>
  </si>
  <si>
    <t>0A 111</t>
  </si>
  <si>
    <t>0A 109</t>
  </si>
  <si>
    <t>0A 101</t>
  </si>
  <si>
    <t>0A 424</t>
  </si>
  <si>
    <t>0A 236</t>
  </si>
  <si>
    <t>0A 235</t>
  </si>
  <si>
    <t>Ilość okien otwieranych</t>
  </si>
  <si>
    <t>Ilość okien stałych</t>
  </si>
  <si>
    <t>1A 104</t>
  </si>
  <si>
    <t>1A105</t>
  </si>
  <si>
    <t>1A 106</t>
  </si>
  <si>
    <t>1A 107</t>
  </si>
  <si>
    <t>1A 108</t>
  </si>
  <si>
    <t>1A 101</t>
  </si>
  <si>
    <t>1A 102</t>
  </si>
  <si>
    <t>1A 111</t>
  </si>
  <si>
    <t>1A 112.1</t>
  </si>
  <si>
    <t>1A 112.2</t>
  </si>
  <si>
    <t>1A 113</t>
  </si>
  <si>
    <t>1A 114</t>
  </si>
  <si>
    <t>1A 115.1</t>
  </si>
  <si>
    <t>1A 115.2</t>
  </si>
  <si>
    <t>1A 116</t>
  </si>
  <si>
    <t>1A 117</t>
  </si>
  <si>
    <t>1A 322</t>
  </si>
  <si>
    <t>socjalne</t>
  </si>
  <si>
    <t>1A 132</t>
  </si>
  <si>
    <t>1A 133</t>
  </si>
  <si>
    <t>1A 134</t>
  </si>
  <si>
    <t>1A 135</t>
  </si>
  <si>
    <t>1A 137</t>
  </si>
  <si>
    <t>1A 138</t>
  </si>
  <si>
    <t>3A 101</t>
  </si>
  <si>
    <t>3A 102</t>
  </si>
  <si>
    <t>3A 103</t>
  </si>
  <si>
    <t>3A 104</t>
  </si>
  <si>
    <t>3A 106</t>
  </si>
  <si>
    <t>3A 108</t>
  </si>
  <si>
    <t>3A 109</t>
  </si>
  <si>
    <t>3A 105.1</t>
  </si>
  <si>
    <t>3A 105.2</t>
  </si>
  <si>
    <t>3A 105.3</t>
  </si>
  <si>
    <t xml:space="preserve">3A 107 </t>
  </si>
  <si>
    <t>3A 110</t>
  </si>
  <si>
    <t>3A 111</t>
  </si>
  <si>
    <t>3A 112</t>
  </si>
  <si>
    <t>3A 113</t>
  </si>
  <si>
    <t>3A 114</t>
  </si>
  <si>
    <t>3A 115</t>
  </si>
  <si>
    <t>3A 320</t>
  </si>
  <si>
    <t>socjalny</t>
  </si>
  <si>
    <t>3A 133</t>
  </si>
  <si>
    <t>3A 134</t>
  </si>
  <si>
    <t>3A 135</t>
  </si>
  <si>
    <t>3A 136</t>
  </si>
  <si>
    <t>3A 137</t>
  </si>
  <si>
    <t>3A 138</t>
  </si>
  <si>
    <t>3A 139</t>
  </si>
  <si>
    <t>3A 141</t>
  </si>
  <si>
    <t>2A 101</t>
  </si>
  <si>
    <t>2A 102</t>
  </si>
  <si>
    <t>2A 103</t>
  </si>
  <si>
    <t>2A 104</t>
  </si>
  <si>
    <t>2A 105</t>
  </si>
  <si>
    <t>2A 106</t>
  </si>
  <si>
    <t>2A 107</t>
  </si>
  <si>
    <t>2A 109</t>
  </si>
  <si>
    <t>2A 108.1</t>
  </si>
  <si>
    <t>2A 108.2</t>
  </si>
  <si>
    <t>2A 110</t>
  </si>
  <si>
    <t>2A 111</t>
  </si>
  <si>
    <t>2A 112</t>
  </si>
  <si>
    <t>2A 113.1</t>
  </si>
  <si>
    <t>2A 113.2</t>
  </si>
  <si>
    <t>2A 319</t>
  </si>
  <si>
    <t>2A 130</t>
  </si>
  <si>
    <t>2A 131</t>
  </si>
  <si>
    <t>2A 132</t>
  </si>
  <si>
    <t>2A 133</t>
  </si>
  <si>
    <t>2A 135</t>
  </si>
  <si>
    <t>2A 136</t>
  </si>
  <si>
    <t>2A 137</t>
  </si>
  <si>
    <t>1A 103</t>
  </si>
  <si>
    <t>2A 129</t>
  </si>
  <si>
    <t>4A 101</t>
  </si>
  <si>
    <t>4A 102</t>
  </si>
  <si>
    <t>4A 103</t>
  </si>
  <si>
    <t>4A 104</t>
  </si>
  <si>
    <t>4A 105</t>
  </si>
  <si>
    <t>4A 106</t>
  </si>
  <si>
    <t>4A 107</t>
  </si>
  <si>
    <t>4A 108</t>
  </si>
  <si>
    <t>4A 109</t>
  </si>
  <si>
    <t>4A 110</t>
  </si>
  <si>
    <t>4A 111</t>
  </si>
  <si>
    <t>4A 112</t>
  </si>
  <si>
    <t>4A 113</t>
  </si>
  <si>
    <t>4A 114</t>
  </si>
  <si>
    <t>4A 319</t>
  </si>
  <si>
    <t>4A 129</t>
  </si>
  <si>
    <t>4A 130</t>
  </si>
  <si>
    <t>4A 131</t>
  </si>
  <si>
    <t>4A 132</t>
  </si>
  <si>
    <t>4A 133</t>
  </si>
  <si>
    <t>4A 134</t>
  </si>
  <si>
    <t>4A 135</t>
  </si>
  <si>
    <t>4A 136</t>
  </si>
  <si>
    <t>4A 137</t>
  </si>
  <si>
    <t>4A 138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</si>
  <si>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</si>
  <si>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</si>
  <si>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</si>
  <si>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</si>
  <si>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</si>
  <si>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</si>
  <si>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</si>
  <si>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</si>
  <si>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</si>
  <si>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</si>
  <si>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</si>
  <si>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</si>
  <si>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</si>
  <si>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</si>
  <si>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</si>
  <si>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Czytelnia</t>
  </si>
  <si>
    <t>witryna aula od ulicy</t>
  </si>
  <si>
    <t>O20</t>
  </si>
  <si>
    <t>witryny od czytelni 2 piętro</t>
  </si>
  <si>
    <t>O</t>
  </si>
  <si>
    <t>Powierzchnia okien stałych</t>
  </si>
  <si>
    <t>Powierzchnia okien otwieranych</t>
  </si>
  <si>
    <t xml:space="preserve">OB 216 </t>
  </si>
  <si>
    <t>OB 207 i OB 527</t>
  </si>
  <si>
    <t>m2</t>
  </si>
  <si>
    <t>O5 i O6</t>
  </si>
  <si>
    <t>1A 450</t>
  </si>
  <si>
    <t>1B 201</t>
  </si>
  <si>
    <t>1B 202</t>
  </si>
  <si>
    <t>1B 210</t>
  </si>
  <si>
    <t>O5+O6</t>
  </si>
  <si>
    <t>O1A</t>
  </si>
  <si>
    <t>O1B</t>
  </si>
  <si>
    <t>O1A+O1B</t>
  </si>
  <si>
    <t>O23</t>
  </si>
  <si>
    <t>2B216</t>
  </si>
  <si>
    <t>Powierzchnia przeszkleń ujętych w zestawieniu razem na poziomie 3</t>
  </si>
  <si>
    <t>Powierzchnia okien ujętych w zestawieniu razem na poziomie 2</t>
  </si>
  <si>
    <t>Powierzchnia okien ujętych w zestawieniu razem na poziomie 1</t>
  </si>
  <si>
    <t>Powierzchnia przeszkleń dodatkowych ujętych w zestawieniu razem na poziomie 1</t>
  </si>
  <si>
    <t>Powierzchnia okien ujętych w zestawieniu razem na poziomie 0</t>
  </si>
  <si>
    <t>Powierzchnia przeszkleń ujętych w zestawieniu razem na poziomie 4</t>
  </si>
  <si>
    <t>3B01</t>
  </si>
  <si>
    <t>2B217 i 2B218</t>
  </si>
  <si>
    <t>O24</t>
  </si>
  <si>
    <t>O25</t>
  </si>
  <si>
    <t>Świetlik biblioteka</t>
  </si>
  <si>
    <t>O30A</t>
  </si>
  <si>
    <t>O30B</t>
  </si>
  <si>
    <t>O31</t>
  </si>
  <si>
    <t>Świetlik Administracja IV piętro klatka schodowa</t>
  </si>
  <si>
    <t>O32</t>
  </si>
  <si>
    <t xml:space="preserve">Świetlik Administracja IV piętro </t>
  </si>
  <si>
    <t>Świetliki</t>
  </si>
  <si>
    <t>Symbol przeszklenia</t>
  </si>
  <si>
    <t>Razem:</t>
  </si>
  <si>
    <t>O26A+O26B+O26C+26D</t>
  </si>
  <si>
    <t>2A138</t>
  </si>
  <si>
    <t>O33</t>
  </si>
  <si>
    <t>Wolny dostęp Biblioteka od podwórka stałe wąskie</t>
  </si>
  <si>
    <t>2B 202</t>
  </si>
  <si>
    <t>Powierzchnia okien ujętych w zestawieniu razem na poziomie 3</t>
  </si>
  <si>
    <t>O27A+O27B+O27C+27D</t>
  </si>
  <si>
    <t>1+1+1+1</t>
  </si>
  <si>
    <t>O34</t>
  </si>
  <si>
    <t>3B 103</t>
  </si>
  <si>
    <t>stałe okna biblioteka IV piętro od strony dachu niskiego</t>
  </si>
  <si>
    <t>stałe przeszklenie wewnętrzne klatka schodowa podwieszana</t>
  </si>
  <si>
    <t>okno część otwierana</t>
  </si>
  <si>
    <t>okno część stała</t>
  </si>
  <si>
    <t>Powierzchnia przeszkleń pozostałych ujętych w zestawieniu razem na poziomie 0</t>
  </si>
  <si>
    <t xml:space="preserve"> L.p</t>
  </si>
  <si>
    <t>Powierzchnia jednostronna okna m2</t>
  </si>
  <si>
    <t>Dział Techniczny od ul. Radeckiego , Biblioteka 4 pietro od                                ul. Marcinkowskiego                                okna otwierane</t>
  </si>
  <si>
    <t>Dział Techniczny od ul. Radeckiego, Biblioteka 4 piętro od                                ul. Marcinkowskiego                                       okna stałe</t>
  </si>
  <si>
    <t>Dział Techniczny (od podwórka), kancelaria, sekretariat, kuchnia , Kwestor, projekty prawnicy                 okna stale i otwierane</t>
  </si>
  <si>
    <t>Wydawnictwa, Marketing,Księgarnia, Sala Seminaryjna, Symulacje</t>
  </si>
  <si>
    <t>Socjalne okna stałe</t>
  </si>
  <si>
    <t>Socjalne okna otwierane</t>
  </si>
  <si>
    <t>Magazyn Wydawnictwa</t>
  </si>
  <si>
    <t>Biblioteka od podwórka okna stałe duże</t>
  </si>
  <si>
    <t>Biblioteka od podwórka okna stałe wąskie</t>
  </si>
  <si>
    <t>Witryna aula od ulicy</t>
  </si>
  <si>
    <t>okna uchylane p/poż</t>
  </si>
  <si>
    <t xml:space="preserve"> Okna Administracja</t>
  </si>
  <si>
    <t>0A 433 Korytarz koło windy</t>
  </si>
  <si>
    <r>
      <rPr>
        <b/>
        <sz val="9"/>
        <color theme="1"/>
        <rFont val="Verdana"/>
        <family val="2"/>
        <charset val="238"/>
      </rPr>
      <t>Powierzchnia okien i przeszkleń razem ujętych w zestawieniu na poziomie 0</t>
    </r>
    <r>
      <rPr>
        <b/>
        <sz val="11"/>
        <color theme="1"/>
        <rFont val="Verdana"/>
        <family val="2"/>
        <charset val="238"/>
      </rPr>
      <t xml:space="preserve"> </t>
    </r>
  </si>
  <si>
    <t>Powierzchnia okien i przeszkleń  m2</t>
  </si>
  <si>
    <t>Powierzchnia okien i przeszkleń m2</t>
  </si>
  <si>
    <t>Okna Administracja</t>
  </si>
  <si>
    <t>Okna Biblioteka</t>
  </si>
  <si>
    <t xml:space="preserve"> </t>
  </si>
  <si>
    <t>Biblioteka od podwórka stałe duże górne okno skośne 80% powierzchni pozostałych</t>
  </si>
  <si>
    <t>Powierzchnia okien i przeszkleń razem ujętych w zestawieńiu na poziomie 1</t>
  </si>
  <si>
    <t xml:space="preserve"> Powierzchnia przeszkleń dodatkowych ujętych w zestawieniu razem na poziomie 2</t>
  </si>
  <si>
    <t xml:space="preserve"> Powierzchnia okien i przeszkleń razem ujętych w zestawieniu na poziomie 2</t>
  </si>
  <si>
    <t xml:space="preserve">Powierzchnia okien  i przeszkleń m2 </t>
  </si>
  <si>
    <t>Powierzchnia okien i przeszkleń ujętych w zestawieniu razem na poziomie 3</t>
  </si>
  <si>
    <t>Powierzchnia okien i przeszklań</t>
  </si>
  <si>
    <t xml:space="preserve"> Powierzchnia okien ujętych w zestawieniu razem na poziomie 4</t>
  </si>
  <si>
    <t xml:space="preserve"> Powierzchnia okien i przeszkleń ujętych w zestawieniu na poziomie 4</t>
  </si>
  <si>
    <t>L.p</t>
  </si>
  <si>
    <t>Powierzchnia m2</t>
  </si>
  <si>
    <t>Powierzchnie szklane</t>
  </si>
  <si>
    <t>Powierzchnia jednostronna m2</t>
  </si>
  <si>
    <t>Okna otwierane w budynku CNIM</t>
  </si>
  <si>
    <t>Okna stałe w budynku CNIM</t>
  </si>
  <si>
    <t>Razem</t>
  </si>
  <si>
    <t>witryny stałe hol i gastronomia</t>
  </si>
  <si>
    <t>witryny nad drzwiami hol i gastronomia</t>
  </si>
  <si>
    <t>2B 205 ÷2B216</t>
  </si>
  <si>
    <t>Sala konferencyjna od zewnątrz</t>
  </si>
  <si>
    <t>Pokoje pracy indywidualnej od strony czytelni zewnętrzna</t>
  </si>
  <si>
    <t>Sala Komputerowa w bibliotece od zewnątrz</t>
  </si>
  <si>
    <t>Pokoje pracy grupowej od zewnątrz</t>
  </si>
  <si>
    <t>Sala Konferencyjna od zewnątrz</t>
  </si>
  <si>
    <t>Sala telekonferencji w bibliotece od zewnątrz</t>
  </si>
  <si>
    <t>Przeszklenia na łączniku do magazynu od zewnątrz</t>
  </si>
  <si>
    <t>Biblioteka stałe od Marcinkowskiego 1 piętro przy ladzie od zewnątrz budynku</t>
  </si>
  <si>
    <t>Przeszklenie w biurze magazynu książek od zewnątrz</t>
  </si>
  <si>
    <t>1B209</t>
  </si>
  <si>
    <t>25.</t>
  </si>
  <si>
    <t>26.</t>
  </si>
  <si>
    <t>27.</t>
  </si>
  <si>
    <t>28.</t>
  </si>
  <si>
    <t>29.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</si>
  <si>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</si>
  <si>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</si>
  <si>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</si>
  <si>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</si>
  <si>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</si>
  <si>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</si>
  <si>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</si>
  <si>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</si>
  <si>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</si>
  <si>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</si>
  <si>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</si>
  <si>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</si>
  <si>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</si>
  <si>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</si>
  <si>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</si>
  <si>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</si>
  <si>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</si>
  <si>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</si>
  <si>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</si>
  <si>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</si>
  <si>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</si>
  <si>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</si>
  <si>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</si>
  <si>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</si>
  <si>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 xml:space="preserve">Witryny od czytelni 2 piętro od zewnątrz </t>
  </si>
  <si>
    <t xml:space="preserve"> 2.</t>
  </si>
  <si>
    <t xml:space="preserve"> 3.</t>
  </si>
  <si>
    <t xml:space="preserve"> 4.</t>
  </si>
  <si>
    <t xml:space="preserve"> 5.</t>
  </si>
  <si>
    <t xml:space="preserve"> 6.</t>
  </si>
  <si>
    <t xml:space="preserve"> 7.</t>
  </si>
  <si>
    <t xml:space="preserve"> 8.</t>
  </si>
  <si>
    <t xml:space="preserve"> 9.</t>
  </si>
  <si>
    <t xml:space="preserve"> 10.</t>
  </si>
  <si>
    <t xml:space="preserve"> 11.</t>
  </si>
  <si>
    <t xml:space="preserve"> 12.</t>
  </si>
  <si>
    <t xml:space="preserve"> 13.</t>
  </si>
  <si>
    <t xml:space="preserve"> 14.</t>
  </si>
  <si>
    <t xml:space="preserve"> 15.</t>
  </si>
  <si>
    <t xml:space="preserve"> 16.</t>
  </si>
  <si>
    <t xml:space="preserve"> 17.</t>
  </si>
  <si>
    <t xml:space="preserve"> 18.</t>
  </si>
  <si>
    <t xml:space="preserve"> 19.</t>
  </si>
  <si>
    <t xml:space="preserve"> 20.</t>
  </si>
  <si>
    <t xml:space="preserve"> 21.</t>
  </si>
  <si>
    <t xml:space="preserve"> 22.</t>
  </si>
  <si>
    <t xml:space="preserve"> 23.</t>
  </si>
  <si>
    <t xml:space="preserve"> 24.</t>
  </si>
  <si>
    <t xml:space="preserve"> 25. </t>
  </si>
  <si>
    <t xml:space="preserve"> 26.</t>
  </si>
  <si>
    <t xml:space="preserve"> 27.</t>
  </si>
  <si>
    <t xml:space="preserve"> 25.</t>
  </si>
  <si>
    <t>sala seminaryjna mała</t>
  </si>
  <si>
    <t>sala seminaryjna duża</t>
  </si>
  <si>
    <t>Okna ppoż uchylane automatycznie otwierane</t>
  </si>
  <si>
    <t xml:space="preserve"> Przeszklenia stałe</t>
  </si>
  <si>
    <t xml:space="preserve">Biblioteka okna stałe od                         ul. Marcinkowskiego                                                           1 piętro przy ladzie </t>
  </si>
  <si>
    <t>Sala konferencyjna II, III i IV piętro</t>
  </si>
  <si>
    <t>O26A</t>
  </si>
  <si>
    <t>Pokoje pracy grupowej I i II piętro</t>
  </si>
  <si>
    <t>O26B</t>
  </si>
  <si>
    <t>O26C</t>
  </si>
  <si>
    <t>O26D</t>
  </si>
  <si>
    <t>O27D</t>
  </si>
  <si>
    <t>3B01 wejście do magazynu zadaszenie</t>
  </si>
  <si>
    <t xml:space="preserve">witryny stałe hol </t>
  </si>
  <si>
    <t xml:space="preserve">witryny nad drzwiami hol </t>
  </si>
  <si>
    <t xml:space="preserve"> 28.</t>
  </si>
  <si>
    <t xml:space="preserve"> 29.</t>
  </si>
  <si>
    <t xml:space="preserve"> 30.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</si>
  <si>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Okna i powierzchnie szklane w budynku Centrum Naukowej Informacji Medycznej przy ul. Marcinkowskiego 2-6 </t>
  </si>
  <si>
    <t>ZAŁĄCZNIK NR 1</t>
  </si>
  <si>
    <t>CENTRUM NAUKOWJ INFORMACJI MEDYCZNEJ PRZY UL. MARCINKOWSKIEGO 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</si>
</sst>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9"/>
      <color rgb="FFFF0000"/>
      <name val="Verdana"/>
      <family val="2"/>
      <charset val="238"/>
    </font>
    <font>
      <sz val="9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2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8" fillId="0" borderId="0" xfId="0" applyFont="1"/>
    <xf numFmtId="0" fontId="8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0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3" fillId="2" borderId="0" xfId="0" applyFont="1" applyFill="1"/>
    <xf numFmtId="0" fontId="0" fillId="2" borderId="0" xfId="0" applyFill="1"/>
    <xf numFmtId="0" fontId="0" fillId="0" borderId="0" xfId="0" applyAlignment="1">
      <alignment wrapText="1"/>
    </xf>
    <xf numFmtId="2" fontId="8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2" fontId="3" fillId="0" borderId="0" xfId="0" applyNumberFormat="1" applyFont="1"/>
    <xf numFmtId="0" fontId="5" fillId="0" borderId="5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A2" sqref="A2:F2"/>
    </sheetView>
  </sheetViews>
  <sheetFormatPr defaultRowHeight="15" x14ac:dyDescent="0.25"/>
  <cols>
    <col min="1" max="1" width="5.28515625" customWidth="1"/>
    <col min="2" max="2" width="12.140625" customWidth="1"/>
    <col min="3" max="3" width="16" customWidth="1"/>
    <col min="4" max="4" width="14" customWidth="1"/>
    <col min="5" max="5" width="22.5703125" customWidth="1"/>
    <col min="6" max="6" width="34" customWidth="1"/>
    <col min="11" max="11" width="10.140625" customWidth="1"/>
  </cols>
  <sheetData>
    <row r="1" spans="1:11" x14ac:dyDescent="0.25">
      <c r="F1" s="52" t="s">
        <v>328</v>
      </c>
    </row>
    <row r="2" spans="1:11" ht="19.5" customHeight="1" x14ac:dyDescent="0.25">
      <c r="A2" s="54" t="s">
        <v>329</v>
      </c>
      <c r="B2" s="54"/>
      <c r="C2" s="54"/>
      <c r="D2" s="54"/>
      <c r="E2" s="54"/>
      <c r="F2" s="54"/>
    </row>
    <row r="3" spans="1:11" ht="46.5" customHeight="1" x14ac:dyDescent="0.25">
      <c r="A3" s="4" t="s">
        <v>202</v>
      </c>
      <c r="B3" s="4" t="s">
        <v>3</v>
      </c>
      <c r="C3" s="4" t="s">
        <v>4</v>
      </c>
      <c r="D3" s="4" t="s">
        <v>5</v>
      </c>
      <c r="E3" s="49" t="s">
        <v>203</v>
      </c>
      <c r="F3" s="4" t="s">
        <v>6</v>
      </c>
    </row>
    <row r="4" spans="1:11" ht="30.75" customHeight="1" x14ac:dyDescent="0.25">
      <c r="A4" s="6" t="s">
        <v>257</v>
      </c>
      <c r="B4" s="6" t="s">
        <v>162</v>
      </c>
      <c r="C4" s="6">
        <v>1.1000000000000001</v>
      </c>
      <c r="D4" s="6">
        <v>1.45</v>
      </c>
      <c r="E4" s="7">
        <f t="shared" ref="E4:E33" si="0">C4*D4</f>
        <v>1.595</v>
      </c>
      <c r="F4" s="50" t="s">
        <v>199</v>
      </c>
    </row>
    <row r="5" spans="1:11" ht="30.75" customHeight="1" x14ac:dyDescent="0.25">
      <c r="A5" s="6" t="s">
        <v>258</v>
      </c>
      <c r="B5" s="6" t="s">
        <v>163</v>
      </c>
      <c r="C5" s="6">
        <v>1.1000000000000001</v>
      </c>
      <c r="D5" s="6">
        <v>1.3</v>
      </c>
      <c r="E5" s="7">
        <f>C5*D5</f>
        <v>1.4300000000000002</v>
      </c>
      <c r="F5" s="50" t="s">
        <v>200</v>
      </c>
    </row>
    <row r="6" spans="1:11" ht="64.5" customHeight="1" x14ac:dyDescent="0.25">
      <c r="A6" s="6" t="s">
        <v>259</v>
      </c>
      <c r="B6" s="6" t="s">
        <v>131</v>
      </c>
      <c r="C6" s="6">
        <v>1</v>
      </c>
      <c r="D6" s="6">
        <v>1.73</v>
      </c>
      <c r="E6" s="7">
        <f t="shared" si="0"/>
        <v>1.73</v>
      </c>
      <c r="F6" s="28" t="s">
        <v>204</v>
      </c>
      <c r="H6" t="s">
        <v>222</v>
      </c>
      <c r="K6" s="1"/>
    </row>
    <row r="7" spans="1:11" ht="68.25" customHeight="1" x14ac:dyDescent="0.25">
      <c r="A7" s="6" t="s">
        <v>260</v>
      </c>
      <c r="B7" s="6" t="s">
        <v>132</v>
      </c>
      <c r="C7" s="6">
        <v>0.95</v>
      </c>
      <c r="D7" s="6">
        <v>1.73</v>
      </c>
      <c r="E7" s="7">
        <f t="shared" si="0"/>
        <v>1.6435</v>
      </c>
      <c r="F7" s="28" t="s">
        <v>205</v>
      </c>
    </row>
    <row r="8" spans="1:11" ht="72" customHeight="1" x14ac:dyDescent="0.25">
      <c r="A8" s="6" t="s">
        <v>261</v>
      </c>
      <c r="B8" s="6" t="s">
        <v>133</v>
      </c>
      <c r="C8" s="6">
        <v>1.02</v>
      </c>
      <c r="D8" s="6">
        <v>1.95</v>
      </c>
      <c r="E8" s="7">
        <f t="shared" si="0"/>
        <v>1.9889999999999999</v>
      </c>
      <c r="F8" s="28" t="s">
        <v>206</v>
      </c>
    </row>
    <row r="9" spans="1:11" ht="30" customHeight="1" x14ac:dyDescent="0.25">
      <c r="A9" s="6" t="s">
        <v>262</v>
      </c>
      <c r="B9" s="6" t="s">
        <v>134</v>
      </c>
      <c r="C9" s="6">
        <v>0.97</v>
      </c>
      <c r="D9" s="6">
        <v>1.95</v>
      </c>
      <c r="E9" s="7">
        <f t="shared" si="0"/>
        <v>1.8915</v>
      </c>
      <c r="F9" s="27" t="s">
        <v>209</v>
      </c>
    </row>
    <row r="10" spans="1:11" ht="29.25" customHeight="1" x14ac:dyDescent="0.25">
      <c r="A10" s="6" t="s">
        <v>263</v>
      </c>
      <c r="B10" s="6" t="s">
        <v>135</v>
      </c>
      <c r="C10" s="6">
        <v>2.77</v>
      </c>
      <c r="D10" s="6">
        <v>1.95</v>
      </c>
      <c r="E10" s="7">
        <f t="shared" si="0"/>
        <v>5.4014999999999995</v>
      </c>
      <c r="F10" s="27" t="s">
        <v>208</v>
      </c>
    </row>
    <row r="11" spans="1:11" ht="42.75" customHeight="1" x14ac:dyDescent="0.25">
      <c r="A11" s="6" t="s">
        <v>288</v>
      </c>
      <c r="B11" s="6" t="s">
        <v>136</v>
      </c>
      <c r="C11" s="6">
        <v>0.95</v>
      </c>
      <c r="D11" s="6">
        <v>1.98</v>
      </c>
      <c r="E11" s="7">
        <f t="shared" si="0"/>
        <v>1.881</v>
      </c>
      <c r="F11" s="27" t="s">
        <v>214</v>
      </c>
    </row>
    <row r="12" spans="1:11" ht="59.25" customHeight="1" x14ac:dyDescent="0.25">
      <c r="A12" s="6" t="s">
        <v>289</v>
      </c>
      <c r="B12" s="6" t="s">
        <v>137</v>
      </c>
      <c r="C12" s="6">
        <v>1.1299999999999999</v>
      </c>
      <c r="D12" s="6">
        <v>2.37</v>
      </c>
      <c r="E12" s="7">
        <f t="shared" si="0"/>
        <v>2.6780999999999997</v>
      </c>
      <c r="F12" s="28" t="s">
        <v>207</v>
      </c>
    </row>
    <row r="13" spans="1:11" ht="33.75" customHeight="1" x14ac:dyDescent="0.25">
      <c r="A13" s="6" t="s">
        <v>290</v>
      </c>
      <c r="B13" s="6" t="s">
        <v>138</v>
      </c>
      <c r="C13" s="6">
        <v>3.02</v>
      </c>
      <c r="D13" s="6">
        <v>1.83</v>
      </c>
      <c r="E13" s="7">
        <f t="shared" si="0"/>
        <v>5.5266000000000002</v>
      </c>
      <c r="F13" s="27" t="s">
        <v>210</v>
      </c>
    </row>
    <row r="14" spans="1:11" ht="56.25" customHeight="1" x14ac:dyDescent="0.25">
      <c r="A14" s="6" t="s">
        <v>291</v>
      </c>
      <c r="B14" s="6" t="s">
        <v>139</v>
      </c>
      <c r="C14" s="6">
        <v>1.1200000000000001</v>
      </c>
      <c r="D14" s="6">
        <v>2.75</v>
      </c>
      <c r="E14" s="7">
        <f t="shared" si="0"/>
        <v>3.08</v>
      </c>
      <c r="F14" s="28" t="s">
        <v>313</v>
      </c>
    </row>
    <row r="15" spans="1:11" ht="48.75" customHeight="1" x14ac:dyDescent="0.25">
      <c r="A15" s="6" t="s">
        <v>292</v>
      </c>
      <c r="B15" s="6" t="s">
        <v>140</v>
      </c>
      <c r="C15" s="6">
        <v>3.35</v>
      </c>
      <c r="D15" s="6">
        <v>2.3199999999999998</v>
      </c>
      <c r="E15" s="7">
        <f t="shared" si="0"/>
        <v>7.7719999999999994</v>
      </c>
      <c r="F15" s="28" t="s">
        <v>211</v>
      </c>
    </row>
    <row r="16" spans="1:11" ht="45" customHeight="1" x14ac:dyDescent="0.25">
      <c r="A16" s="6" t="s">
        <v>293</v>
      </c>
      <c r="B16" s="6" t="s">
        <v>141</v>
      </c>
      <c r="C16" s="6">
        <v>1.1499999999999999</v>
      </c>
      <c r="D16" s="6">
        <v>3.02</v>
      </c>
      <c r="E16" s="7">
        <f t="shared" si="0"/>
        <v>3.4729999999999999</v>
      </c>
      <c r="F16" s="28" t="s">
        <v>212</v>
      </c>
    </row>
    <row r="17" spans="1:6" ht="30.75" customHeight="1" x14ac:dyDescent="0.25">
      <c r="A17" s="6" t="s">
        <v>294</v>
      </c>
      <c r="B17" s="6" t="s">
        <v>142</v>
      </c>
      <c r="C17" s="6">
        <v>1.1499999999999999</v>
      </c>
      <c r="D17" s="6">
        <v>2.85</v>
      </c>
      <c r="E17" s="7">
        <f t="shared" si="0"/>
        <v>3.2774999999999999</v>
      </c>
      <c r="F17" s="28" t="s">
        <v>146</v>
      </c>
    </row>
    <row r="18" spans="1:6" ht="30" customHeight="1" x14ac:dyDescent="0.25">
      <c r="A18" s="6" t="s">
        <v>295</v>
      </c>
      <c r="B18" s="6" t="s">
        <v>143</v>
      </c>
      <c r="C18" s="6">
        <v>1.23</v>
      </c>
      <c r="D18" s="6">
        <v>2.5</v>
      </c>
      <c r="E18" s="7">
        <f t="shared" si="0"/>
        <v>3.0750000000000002</v>
      </c>
      <c r="F18" s="28" t="s">
        <v>213</v>
      </c>
    </row>
    <row r="19" spans="1:6" ht="30" customHeight="1" x14ac:dyDescent="0.25">
      <c r="A19" s="6" t="s">
        <v>296</v>
      </c>
      <c r="B19" s="6" t="s">
        <v>144</v>
      </c>
      <c r="C19" s="6">
        <v>1.2</v>
      </c>
      <c r="D19" s="6">
        <v>3.4</v>
      </c>
      <c r="E19" s="7">
        <f t="shared" si="0"/>
        <v>4.08</v>
      </c>
      <c r="F19" s="28" t="s">
        <v>322</v>
      </c>
    </row>
    <row r="20" spans="1:6" ht="33" customHeight="1" x14ac:dyDescent="0.25">
      <c r="A20" s="6" t="s">
        <v>297</v>
      </c>
      <c r="B20" s="6" t="s">
        <v>145</v>
      </c>
      <c r="C20" s="6">
        <v>1.2</v>
      </c>
      <c r="D20" s="6">
        <v>0.9</v>
      </c>
      <c r="E20" s="7">
        <f t="shared" si="0"/>
        <v>1.08</v>
      </c>
      <c r="F20" s="28" t="s">
        <v>323</v>
      </c>
    </row>
    <row r="21" spans="1:6" ht="30.75" customHeight="1" x14ac:dyDescent="0.25">
      <c r="A21" s="6" t="s">
        <v>298</v>
      </c>
      <c r="B21" s="6" t="s">
        <v>148</v>
      </c>
      <c r="C21" s="6">
        <v>2.0699999999999998</v>
      </c>
      <c r="D21" s="6">
        <v>2.0699999999999998</v>
      </c>
      <c r="E21" s="7">
        <f t="shared" si="0"/>
        <v>4.2848999999999995</v>
      </c>
      <c r="F21" s="28" t="s">
        <v>198</v>
      </c>
    </row>
    <row r="22" spans="1:6" ht="25.5" customHeight="1" x14ac:dyDescent="0.25">
      <c r="A22" s="8" t="s">
        <v>299</v>
      </c>
      <c r="B22" s="8" t="s">
        <v>165</v>
      </c>
      <c r="C22" s="6">
        <v>1.25</v>
      </c>
      <c r="D22" s="6">
        <v>2.5</v>
      </c>
      <c r="E22" s="7">
        <f t="shared" si="0"/>
        <v>3.125</v>
      </c>
      <c r="F22" s="28" t="s">
        <v>149</v>
      </c>
    </row>
    <row r="23" spans="1:6" ht="33.75" customHeight="1" x14ac:dyDescent="0.25">
      <c r="A23" s="8" t="s">
        <v>300</v>
      </c>
      <c r="B23" s="8" t="s">
        <v>175</v>
      </c>
      <c r="C23" s="6">
        <v>3.02</v>
      </c>
      <c r="D23" s="6">
        <v>1.71</v>
      </c>
      <c r="E23" s="7">
        <f t="shared" si="0"/>
        <v>5.1642000000000001</v>
      </c>
      <c r="F23" s="51" t="s">
        <v>197</v>
      </c>
    </row>
    <row r="24" spans="1:6" x14ac:dyDescent="0.25">
      <c r="A24" s="8" t="s">
        <v>301</v>
      </c>
      <c r="B24" s="6" t="s">
        <v>176</v>
      </c>
      <c r="C24" s="6">
        <v>6.6</v>
      </c>
      <c r="D24" s="6">
        <v>2.42</v>
      </c>
      <c r="E24" s="7">
        <f t="shared" si="0"/>
        <v>15.972</v>
      </c>
      <c r="F24" s="51" t="s">
        <v>314</v>
      </c>
    </row>
    <row r="25" spans="1:6" x14ac:dyDescent="0.25">
      <c r="A25" s="8" t="s">
        <v>302</v>
      </c>
      <c r="B25" s="6" t="s">
        <v>315</v>
      </c>
      <c r="C25" s="6">
        <v>2.2400000000000002</v>
      </c>
      <c r="D25" s="6">
        <v>2.2799999999999998</v>
      </c>
      <c r="E25" s="7">
        <f t="shared" si="0"/>
        <v>5.1071999999999997</v>
      </c>
      <c r="F25" s="51" t="s">
        <v>316</v>
      </c>
    </row>
    <row r="26" spans="1:6" x14ac:dyDescent="0.25">
      <c r="A26" s="8" t="s">
        <v>303</v>
      </c>
      <c r="B26" s="6" t="s">
        <v>317</v>
      </c>
      <c r="C26" s="6">
        <v>2.1800000000000002</v>
      </c>
      <c r="D26" s="6">
        <v>2.2799999999999998</v>
      </c>
      <c r="E26" s="7">
        <f t="shared" si="0"/>
        <v>4.9703999999999997</v>
      </c>
      <c r="F26" s="51" t="s">
        <v>316</v>
      </c>
    </row>
    <row r="27" spans="1:6" x14ac:dyDescent="0.25">
      <c r="A27" s="8" t="s">
        <v>304</v>
      </c>
      <c r="B27" s="6" t="s">
        <v>318</v>
      </c>
      <c r="C27" s="6">
        <v>6</v>
      </c>
      <c r="D27" s="6">
        <v>2.4900000000000002</v>
      </c>
      <c r="E27" s="7">
        <f t="shared" si="0"/>
        <v>14.940000000000001</v>
      </c>
      <c r="F27" s="51" t="s">
        <v>316</v>
      </c>
    </row>
    <row r="28" spans="1:6" x14ac:dyDescent="0.25">
      <c r="A28" s="8" t="s">
        <v>308</v>
      </c>
      <c r="B28" s="6" t="s">
        <v>319</v>
      </c>
      <c r="C28" s="6">
        <v>2.8</v>
      </c>
      <c r="D28" s="6">
        <v>2.4900000000000002</v>
      </c>
      <c r="E28" s="7">
        <f t="shared" si="0"/>
        <v>6.9720000000000004</v>
      </c>
      <c r="F28" s="51" t="s">
        <v>316</v>
      </c>
    </row>
    <row r="29" spans="1:6" ht="27" customHeight="1" x14ac:dyDescent="0.25">
      <c r="A29" s="8" t="s">
        <v>306</v>
      </c>
      <c r="B29" s="6" t="s">
        <v>320</v>
      </c>
      <c r="C29" s="6">
        <v>3.47</v>
      </c>
      <c r="D29" s="6">
        <v>2</v>
      </c>
      <c r="E29" s="7">
        <f t="shared" si="0"/>
        <v>6.94</v>
      </c>
      <c r="F29" s="51" t="s">
        <v>321</v>
      </c>
    </row>
    <row r="30" spans="1:6" ht="20.25" customHeight="1" x14ac:dyDescent="0.25">
      <c r="A30" s="8" t="s">
        <v>307</v>
      </c>
      <c r="B30" s="6" t="s">
        <v>178</v>
      </c>
      <c r="C30" s="6">
        <v>2.4500000000000002</v>
      </c>
      <c r="D30" s="6">
        <v>14.5</v>
      </c>
      <c r="E30" s="7">
        <f t="shared" si="0"/>
        <v>35.525000000000006</v>
      </c>
      <c r="F30" s="51" t="s">
        <v>177</v>
      </c>
    </row>
    <row r="31" spans="1:6" ht="23.25" customHeight="1" x14ac:dyDescent="0.25">
      <c r="A31" s="8" t="s">
        <v>324</v>
      </c>
      <c r="B31" s="6" t="s">
        <v>179</v>
      </c>
      <c r="C31" s="6">
        <v>3.45</v>
      </c>
      <c r="D31" s="6">
        <v>44</v>
      </c>
      <c r="E31" s="7">
        <f t="shared" si="0"/>
        <v>151.80000000000001</v>
      </c>
      <c r="F31" s="51" t="s">
        <v>177</v>
      </c>
    </row>
    <row r="32" spans="1:6" ht="31.5" customHeight="1" x14ac:dyDescent="0.25">
      <c r="A32" s="8" t="s">
        <v>325</v>
      </c>
      <c r="B32" s="6" t="s">
        <v>180</v>
      </c>
      <c r="C32" s="6">
        <v>4.75</v>
      </c>
      <c r="D32" s="6">
        <v>5.0999999999999996</v>
      </c>
      <c r="E32" s="7">
        <f t="shared" si="0"/>
        <v>24.224999999999998</v>
      </c>
      <c r="F32" s="51" t="s">
        <v>181</v>
      </c>
    </row>
    <row r="33" spans="1:6" ht="22.5" customHeight="1" x14ac:dyDescent="0.25">
      <c r="A33" s="8" t="s">
        <v>326</v>
      </c>
      <c r="B33" s="6" t="s">
        <v>182</v>
      </c>
      <c r="C33" s="6">
        <v>2.12</v>
      </c>
      <c r="D33" s="6">
        <v>6.93</v>
      </c>
      <c r="E33" s="7">
        <f t="shared" si="0"/>
        <v>14.691599999999999</v>
      </c>
      <c r="F33" s="51" t="s">
        <v>183</v>
      </c>
    </row>
  </sheetData>
  <mergeCells count="1">
    <mergeCell ref="A2:F2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7" sqref="E7:E10"/>
    </sheetView>
  </sheetViews>
  <sheetFormatPr defaultRowHeight="15" x14ac:dyDescent="0.25"/>
  <cols>
    <col min="3" max="3" width="15.140625" customWidth="1"/>
  </cols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3" workbookViewId="0">
      <selection activeCell="F34" sqref="F34"/>
    </sheetView>
  </sheetViews>
  <sheetFormatPr defaultRowHeight="15" x14ac:dyDescent="0.25"/>
  <cols>
    <col min="1" max="1" width="4.42578125" customWidth="1"/>
    <col min="2" max="2" width="17.42578125" customWidth="1"/>
    <col min="3" max="3" width="10.5703125" customWidth="1"/>
    <col min="4" max="4" width="13.5703125" customWidth="1"/>
    <col min="5" max="5" width="15.7109375" customWidth="1"/>
    <col min="6" max="6" width="15.42578125" customWidth="1"/>
    <col min="7" max="7" width="19.7109375" customWidth="1"/>
    <col min="8" max="8" width="14.28515625" customWidth="1"/>
    <col min="9" max="9" width="18.42578125" customWidth="1"/>
    <col min="10" max="10" width="4.85546875" customWidth="1"/>
  </cols>
  <sheetData>
    <row r="1" spans="1:9" x14ac:dyDescent="0.25">
      <c r="A1" s="13" t="s">
        <v>2</v>
      </c>
      <c r="B1" s="13"/>
      <c r="C1" s="13"/>
      <c r="D1" s="3"/>
      <c r="E1" s="3"/>
      <c r="F1" s="3"/>
      <c r="G1" s="3"/>
      <c r="H1" s="3"/>
      <c r="I1" s="3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45" x14ac:dyDescent="0.25">
      <c r="A3" s="16" t="s">
        <v>1</v>
      </c>
      <c r="B3" s="16" t="s">
        <v>7</v>
      </c>
      <c r="C3" s="16" t="s">
        <v>3</v>
      </c>
      <c r="D3" s="5" t="s">
        <v>28</v>
      </c>
      <c r="E3" s="5" t="s">
        <v>29</v>
      </c>
      <c r="F3" s="17" t="s">
        <v>218</v>
      </c>
      <c r="G3" s="4" t="s">
        <v>6</v>
      </c>
      <c r="H3" s="5" t="s">
        <v>152</v>
      </c>
      <c r="I3" s="5" t="s">
        <v>151</v>
      </c>
    </row>
    <row r="4" spans="1:9" x14ac:dyDescent="0.25">
      <c r="A4" s="6" t="s">
        <v>257</v>
      </c>
      <c r="B4" s="6" t="s">
        <v>11</v>
      </c>
      <c r="C4" s="6" t="s">
        <v>137</v>
      </c>
      <c r="D4" s="6">
        <v>1</v>
      </c>
      <c r="E4" s="6">
        <v>0</v>
      </c>
      <c r="F4" s="7">
        <v>2.6780999999999997</v>
      </c>
      <c r="G4" s="18" t="s">
        <v>215</v>
      </c>
      <c r="H4" s="7">
        <v>2.6780999999999997</v>
      </c>
      <c r="I4" s="7">
        <v>0</v>
      </c>
    </row>
    <row r="5" spans="1:9" x14ac:dyDescent="0.25">
      <c r="A5" s="6" t="s">
        <v>258</v>
      </c>
      <c r="B5" s="6" t="s">
        <v>12</v>
      </c>
      <c r="C5" s="6" t="s">
        <v>150</v>
      </c>
      <c r="D5" s="6">
        <v>0</v>
      </c>
      <c r="E5" s="6">
        <v>0</v>
      </c>
      <c r="F5" s="7">
        <v>0</v>
      </c>
      <c r="G5" s="6"/>
      <c r="H5" s="7">
        <v>0</v>
      </c>
      <c r="I5" s="7">
        <v>0</v>
      </c>
    </row>
    <row r="6" spans="1:9" x14ac:dyDescent="0.25">
      <c r="A6" s="6" t="s">
        <v>259</v>
      </c>
      <c r="B6" s="6" t="s">
        <v>13</v>
      </c>
      <c r="C6" s="6" t="s">
        <v>137</v>
      </c>
      <c r="D6" s="6">
        <v>2</v>
      </c>
      <c r="E6" s="6">
        <v>0</v>
      </c>
      <c r="F6" s="7">
        <v>5.3561999999999994</v>
      </c>
      <c r="G6" s="6"/>
      <c r="H6" s="7">
        <v>5.3561999999999994</v>
      </c>
      <c r="I6" s="7">
        <v>0</v>
      </c>
    </row>
    <row r="7" spans="1:9" x14ac:dyDescent="0.25">
      <c r="A7" s="6" t="s">
        <v>260</v>
      </c>
      <c r="B7" s="6" t="s">
        <v>14</v>
      </c>
      <c r="C7" s="6" t="s">
        <v>137</v>
      </c>
      <c r="D7" s="6">
        <v>1</v>
      </c>
      <c r="E7" s="6">
        <v>0</v>
      </c>
      <c r="F7" s="7">
        <v>2.6780999999999997</v>
      </c>
      <c r="G7" s="6"/>
      <c r="H7" s="7">
        <v>2.6780999999999997</v>
      </c>
      <c r="I7" s="7">
        <v>0</v>
      </c>
    </row>
    <row r="8" spans="1:9" x14ac:dyDescent="0.25">
      <c r="A8" s="6" t="s">
        <v>261</v>
      </c>
      <c r="B8" s="6" t="s">
        <v>15</v>
      </c>
      <c r="C8" s="6" t="s">
        <v>137</v>
      </c>
      <c r="D8" s="6">
        <v>2</v>
      </c>
      <c r="E8" s="6">
        <v>0</v>
      </c>
      <c r="F8" s="7">
        <v>5.3561999999999994</v>
      </c>
      <c r="G8" s="6"/>
      <c r="H8" s="7">
        <v>5.3561999999999994</v>
      </c>
      <c r="I8" s="7">
        <v>0</v>
      </c>
    </row>
    <row r="9" spans="1:9" x14ac:dyDescent="0.25">
      <c r="A9" s="6" t="s">
        <v>262</v>
      </c>
      <c r="B9" s="6" t="s">
        <v>16</v>
      </c>
      <c r="C9" s="6" t="s">
        <v>137</v>
      </c>
      <c r="D9" s="6">
        <v>2</v>
      </c>
      <c r="E9" s="6">
        <v>0</v>
      </c>
      <c r="F9" s="7">
        <v>5.3561999999999994</v>
      </c>
      <c r="G9" s="6"/>
      <c r="H9" s="7">
        <v>5.3561999999999994</v>
      </c>
      <c r="I9" s="7">
        <v>0</v>
      </c>
    </row>
    <row r="10" spans="1:9" x14ac:dyDescent="0.25">
      <c r="A10" s="6" t="s">
        <v>263</v>
      </c>
      <c r="B10" s="6" t="s">
        <v>17</v>
      </c>
      <c r="C10" s="6" t="s">
        <v>137</v>
      </c>
      <c r="D10" s="6">
        <v>3</v>
      </c>
      <c r="E10" s="6">
        <v>0</v>
      </c>
      <c r="F10" s="7">
        <v>8.0342999999999982</v>
      </c>
      <c r="G10" s="6"/>
      <c r="H10" s="7">
        <v>8.0342999999999982</v>
      </c>
      <c r="I10" s="7">
        <v>0</v>
      </c>
    </row>
    <row r="11" spans="1:9" x14ac:dyDescent="0.25">
      <c r="A11" s="6" t="s">
        <v>264</v>
      </c>
      <c r="B11" s="6" t="s">
        <v>18</v>
      </c>
      <c r="C11" s="6" t="s">
        <v>137</v>
      </c>
      <c r="D11" s="6">
        <v>2</v>
      </c>
      <c r="E11" s="6">
        <v>0</v>
      </c>
      <c r="F11" s="7">
        <v>5.3561999999999994</v>
      </c>
      <c r="G11" s="6"/>
      <c r="H11" s="7">
        <v>5.3561999999999994</v>
      </c>
      <c r="I11" s="7">
        <v>0</v>
      </c>
    </row>
    <row r="12" spans="1:9" x14ac:dyDescent="0.25">
      <c r="A12" s="6" t="s">
        <v>265</v>
      </c>
      <c r="B12" s="6" t="s">
        <v>19</v>
      </c>
      <c r="C12" s="6" t="s">
        <v>137</v>
      </c>
      <c r="D12" s="6">
        <v>2</v>
      </c>
      <c r="E12" s="6">
        <v>0</v>
      </c>
      <c r="F12" s="7">
        <v>5.3561999999999994</v>
      </c>
      <c r="G12" s="6"/>
      <c r="H12" s="7">
        <v>5.3561999999999994</v>
      </c>
      <c r="I12" s="7">
        <v>0</v>
      </c>
    </row>
    <row r="13" spans="1:9" x14ac:dyDescent="0.25">
      <c r="A13" s="6" t="s">
        <v>266</v>
      </c>
      <c r="B13" s="6" t="s">
        <v>21</v>
      </c>
      <c r="C13" s="6" t="s">
        <v>137</v>
      </c>
      <c r="D13" s="6">
        <v>1</v>
      </c>
      <c r="E13" s="6">
        <v>0</v>
      </c>
      <c r="F13" s="7">
        <v>2.6780999999999997</v>
      </c>
      <c r="G13" s="6"/>
      <c r="H13" s="7">
        <v>2.6780999999999997</v>
      </c>
      <c r="I13" s="7">
        <v>0</v>
      </c>
    </row>
    <row r="14" spans="1:9" x14ac:dyDescent="0.25">
      <c r="A14" s="6" t="s">
        <v>267</v>
      </c>
      <c r="B14" s="6" t="s">
        <v>20</v>
      </c>
      <c r="C14" s="6" t="s">
        <v>137</v>
      </c>
      <c r="D14" s="6">
        <v>1</v>
      </c>
      <c r="E14" s="6">
        <v>0</v>
      </c>
      <c r="F14" s="7">
        <v>2.6780999999999997</v>
      </c>
      <c r="G14" s="6"/>
      <c r="H14" s="7">
        <v>2.6780999999999997</v>
      </c>
      <c r="I14" s="7">
        <v>0</v>
      </c>
    </row>
    <row r="15" spans="1:9" x14ac:dyDescent="0.25">
      <c r="A15" s="6" t="s">
        <v>268</v>
      </c>
      <c r="B15" s="6" t="s">
        <v>22</v>
      </c>
      <c r="C15" s="6" t="s">
        <v>137</v>
      </c>
      <c r="D15" s="6">
        <v>2</v>
      </c>
      <c r="E15" s="6">
        <v>0</v>
      </c>
      <c r="F15" s="7">
        <v>5.3561999999999994</v>
      </c>
      <c r="G15" s="6"/>
      <c r="H15" s="7">
        <v>5.3561999999999994</v>
      </c>
      <c r="I15" s="7">
        <v>0</v>
      </c>
    </row>
    <row r="16" spans="1:9" ht="18.75" customHeight="1" x14ac:dyDescent="0.25">
      <c r="A16" s="6" t="s">
        <v>269</v>
      </c>
      <c r="B16" s="6" t="s">
        <v>23</v>
      </c>
      <c r="C16" s="6" t="s">
        <v>150</v>
      </c>
      <c r="D16" s="6">
        <v>0</v>
      </c>
      <c r="E16" s="6">
        <v>0</v>
      </c>
      <c r="F16" s="7">
        <v>0</v>
      </c>
      <c r="G16" s="6"/>
      <c r="H16" s="7">
        <v>0</v>
      </c>
      <c r="I16" s="7">
        <v>0</v>
      </c>
    </row>
    <row r="17" spans="1:10" x14ac:dyDescent="0.25">
      <c r="A17" s="6" t="s">
        <v>270</v>
      </c>
      <c r="B17" s="6" t="s">
        <v>24</v>
      </c>
      <c r="C17" s="6" t="s">
        <v>138</v>
      </c>
      <c r="D17" s="6">
        <v>0</v>
      </c>
      <c r="E17" s="6">
        <v>3</v>
      </c>
      <c r="F17" s="7">
        <v>16.579799999999999</v>
      </c>
      <c r="G17" s="6"/>
      <c r="H17" s="7">
        <v>0</v>
      </c>
      <c r="I17" s="7">
        <v>16.579799999999999</v>
      </c>
    </row>
    <row r="18" spans="1:10" x14ac:dyDescent="0.25">
      <c r="A18" s="6" t="s">
        <v>271</v>
      </c>
      <c r="B18" s="6" t="s">
        <v>25</v>
      </c>
      <c r="C18" s="6" t="s">
        <v>133</v>
      </c>
      <c r="D18" s="6">
        <v>2</v>
      </c>
      <c r="E18" s="6">
        <v>1</v>
      </c>
      <c r="F18" s="7">
        <v>5.9669999999999996</v>
      </c>
      <c r="G18" s="6"/>
      <c r="H18" s="7">
        <v>3.9779999999999998</v>
      </c>
      <c r="I18" s="7">
        <v>1.9889999999999999</v>
      </c>
    </row>
    <row r="19" spans="1:10" s="29" customFormat="1" ht="43.5" customHeight="1" x14ac:dyDescent="0.25">
      <c r="A19" s="6" t="s">
        <v>272</v>
      </c>
      <c r="B19" s="33" t="s">
        <v>216</v>
      </c>
      <c r="C19" s="31" t="s">
        <v>136</v>
      </c>
      <c r="D19" s="31">
        <v>0</v>
      </c>
      <c r="E19" s="31">
        <v>5</v>
      </c>
      <c r="F19" s="32">
        <v>9.4049999999999994</v>
      </c>
      <c r="G19" s="33" t="s">
        <v>311</v>
      </c>
      <c r="H19" s="32">
        <v>0</v>
      </c>
      <c r="I19" s="32">
        <v>9.4049999999999994</v>
      </c>
    </row>
    <row r="20" spans="1:10" ht="26.25" customHeight="1" x14ac:dyDescent="0.25">
      <c r="A20" s="6" t="s">
        <v>273</v>
      </c>
      <c r="B20" s="8" t="s">
        <v>26</v>
      </c>
      <c r="C20" s="6" t="s">
        <v>137</v>
      </c>
      <c r="D20" s="8">
        <v>2</v>
      </c>
      <c r="E20" s="6">
        <v>0</v>
      </c>
      <c r="F20" s="7">
        <v>5.3561999999999994</v>
      </c>
      <c r="G20" s="10" t="s">
        <v>309</v>
      </c>
      <c r="H20" s="7">
        <v>5.3561999999999994</v>
      </c>
      <c r="I20" s="7">
        <v>0</v>
      </c>
    </row>
    <row r="21" spans="1:10" ht="27.75" customHeight="1" x14ac:dyDescent="0.25">
      <c r="A21" s="6" t="s">
        <v>274</v>
      </c>
      <c r="B21" s="8" t="s">
        <v>27</v>
      </c>
      <c r="C21" s="6" t="s">
        <v>137</v>
      </c>
      <c r="D21" s="8">
        <v>6</v>
      </c>
      <c r="E21" s="6">
        <v>0</v>
      </c>
      <c r="F21" s="7">
        <v>16.068599999999996</v>
      </c>
      <c r="G21" s="10" t="s">
        <v>310</v>
      </c>
      <c r="H21" s="7">
        <v>16.068599999999996</v>
      </c>
      <c r="I21" s="7">
        <v>0</v>
      </c>
    </row>
    <row r="22" spans="1:10" ht="99.75" customHeight="1" x14ac:dyDescent="0.25">
      <c r="A22" s="55" t="s">
        <v>171</v>
      </c>
      <c r="B22" s="56"/>
      <c r="C22" s="56"/>
      <c r="D22" s="56"/>
      <c r="E22" s="57"/>
      <c r="F22" s="12">
        <f>H22+I22</f>
        <v>104.26049999999999</v>
      </c>
      <c r="G22" s="4" t="s">
        <v>155</v>
      </c>
      <c r="H22" s="12">
        <f>SUM(H4:H21)</f>
        <v>76.286699999999996</v>
      </c>
      <c r="I22" s="12">
        <f>SUM(I4:I21)</f>
        <v>27.973799999999997</v>
      </c>
    </row>
    <row r="23" spans="1:10" ht="34.5" customHeight="1" x14ac:dyDescent="0.25">
      <c r="A23" s="6" t="s">
        <v>275</v>
      </c>
      <c r="B23" s="8" t="s">
        <v>153</v>
      </c>
      <c r="C23" s="6" t="s">
        <v>143</v>
      </c>
      <c r="D23" s="8">
        <v>0</v>
      </c>
      <c r="E23" s="6">
        <v>12</v>
      </c>
      <c r="F23" s="7">
        <v>36.900000000000006</v>
      </c>
      <c r="G23" s="10" t="s">
        <v>147</v>
      </c>
      <c r="H23" s="7">
        <v>0</v>
      </c>
      <c r="I23" s="7">
        <v>36.900000000000006</v>
      </c>
    </row>
    <row r="24" spans="1:10" ht="33.75" customHeight="1" x14ac:dyDescent="0.25">
      <c r="A24" s="6" t="s">
        <v>300</v>
      </c>
      <c r="B24" s="8" t="s">
        <v>154</v>
      </c>
      <c r="C24" s="6" t="s">
        <v>144</v>
      </c>
      <c r="D24" s="8">
        <v>0</v>
      </c>
      <c r="E24" s="6">
        <v>7</v>
      </c>
      <c r="F24" s="7">
        <v>28.56</v>
      </c>
      <c r="G24" s="10" t="s">
        <v>239</v>
      </c>
      <c r="H24" s="7">
        <v>0</v>
      </c>
      <c r="I24" s="7">
        <v>28.56</v>
      </c>
      <c r="J24" t="s">
        <v>222</v>
      </c>
    </row>
    <row r="25" spans="1:10" ht="40.5" customHeight="1" x14ac:dyDescent="0.25">
      <c r="A25" s="6" t="s">
        <v>301</v>
      </c>
      <c r="B25" s="8" t="s">
        <v>154</v>
      </c>
      <c r="C25" s="6" t="s">
        <v>145</v>
      </c>
      <c r="D25" s="6"/>
      <c r="E25" s="8">
        <v>4</v>
      </c>
      <c r="F25" s="7">
        <v>4.32</v>
      </c>
      <c r="G25" s="10" t="s">
        <v>240</v>
      </c>
      <c r="H25" s="7">
        <v>0</v>
      </c>
      <c r="I25" s="7">
        <v>4.32</v>
      </c>
      <c r="J25" t="s">
        <v>222</v>
      </c>
    </row>
    <row r="26" spans="1:10" ht="45" customHeight="1" x14ac:dyDescent="0.25">
      <c r="A26" s="58" t="s">
        <v>201</v>
      </c>
      <c r="B26" s="59"/>
      <c r="C26" s="59"/>
      <c r="D26" s="59"/>
      <c r="E26" s="60"/>
      <c r="F26" s="44">
        <f>H26+I26</f>
        <v>69.78</v>
      </c>
      <c r="G26" s="4" t="s">
        <v>155</v>
      </c>
      <c r="H26" s="12">
        <f>SUM(H23:H25)</f>
        <v>0</v>
      </c>
      <c r="I26" s="12">
        <f>SUM(I23:I25)</f>
        <v>69.78</v>
      </c>
    </row>
    <row r="27" spans="1:10" ht="46.5" customHeight="1" x14ac:dyDescent="0.25">
      <c r="A27" s="61" t="s">
        <v>217</v>
      </c>
      <c r="B27" s="62"/>
      <c r="C27" s="62"/>
      <c r="D27" s="62"/>
      <c r="E27" s="63"/>
      <c r="F27" s="44">
        <f>H27+I27</f>
        <v>174.04050000000001</v>
      </c>
      <c r="G27" s="4" t="s">
        <v>155</v>
      </c>
      <c r="H27" s="12">
        <f>H22+H26</f>
        <v>76.286699999999996</v>
      </c>
      <c r="I27" s="12">
        <f>I22+I26</f>
        <v>97.753799999999998</v>
      </c>
    </row>
  </sheetData>
  <mergeCells count="3">
    <mergeCell ref="A22:E22"/>
    <mergeCell ref="A26:E26"/>
    <mergeCell ref="A27:E27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4"/>
  <sheetViews>
    <sheetView topLeftCell="A28" workbookViewId="0">
      <selection activeCell="I37" sqref="I37"/>
    </sheetView>
  </sheetViews>
  <sheetFormatPr defaultRowHeight="15" x14ac:dyDescent="0.25"/>
  <cols>
    <col min="1" max="1" width="4.85546875" customWidth="1"/>
    <col min="2" max="2" width="17.5703125" customWidth="1"/>
    <col min="3" max="3" width="11.7109375" customWidth="1"/>
    <col min="4" max="4" width="13.42578125" customWidth="1"/>
    <col min="5" max="5" width="14.85546875" customWidth="1"/>
    <col min="6" max="6" width="15" customWidth="1"/>
    <col min="7" max="7" width="19.85546875" customWidth="1"/>
    <col min="8" max="8" width="15" customWidth="1"/>
    <col min="9" max="9" width="17.28515625" customWidth="1"/>
  </cols>
  <sheetData>
    <row r="2" spans="1:1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13" t="s">
        <v>8</v>
      </c>
      <c r="B3" s="13"/>
      <c r="C3" s="1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48" customHeight="1" x14ac:dyDescent="0.25">
      <c r="A5" s="4" t="s">
        <v>1</v>
      </c>
      <c r="B5" s="4" t="s">
        <v>7</v>
      </c>
      <c r="C5" s="4" t="s">
        <v>3</v>
      </c>
      <c r="D5" s="5" t="s">
        <v>28</v>
      </c>
      <c r="E5" s="5" t="s">
        <v>29</v>
      </c>
      <c r="F5" s="5" t="s">
        <v>219</v>
      </c>
      <c r="G5" s="4" t="s">
        <v>6</v>
      </c>
      <c r="H5" s="5" t="s">
        <v>152</v>
      </c>
      <c r="I5" s="5" t="s">
        <v>151</v>
      </c>
      <c r="J5" s="3"/>
      <c r="K5" s="3"/>
      <c r="L5" s="3"/>
      <c r="M5" s="3"/>
      <c r="N5" s="3"/>
      <c r="O5" s="3"/>
      <c r="P5" s="3"/>
    </row>
    <row r="6" spans="1:16" x14ac:dyDescent="0.25">
      <c r="A6" s="6" t="s">
        <v>257</v>
      </c>
      <c r="B6" s="6" t="s">
        <v>35</v>
      </c>
      <c r="C6" s="6" t="s">
        <v>133</v>
      </c>
      <c r="D6" s="6">
        <v>2</v>
      </c>
      <c r="E6" s="6">
        <v>1</v>
      </c>
      <c r="F6" s="19">
        <v>5.9669999999999996</v>
      </c>
      <c r="G6" s="4" t="s">
        <v>220</v>
      </c>
      <c r="H6" s="19">
        <v>3.9779999999999998</v>
      </c>
      <c r="I6" s="19">
        <v>1.9889999999999999</v>
      </c>
      <c r="J6" s="3"/>
      <c r="K6" s="3"/>
      <c r="L6" s="3"/>
      <c r="M6" s="3"/>
      <c r="N6" s="3"/>
      <c r="O6" s="3"/>
      <c r="P6" s="3"/>
    </row>
    <row r="7" spans="1:16" x14ac:dyDescent="0.25">
      <c r="A7" s="6" t="s">
        <v>258</v>
      </c>
      <c r="B7" s="6" t="s">
        <v>36</v>
      </c>
      <c r="C7" s="6" t="s">
        <v>133</v>
      </c>
      <c r="D7" s="6">
        <v>1</v>
      </c>
      <c r="E7" s="6">
        <v>2</v>
      </c>
      <c r="F7" s="19">
        <v>5.9669999999999996</v>
      </c>
      <c r="G7" s="6"/>
      <c r="H7" s="19">
        <v>1.9889999999999999</v>
      </c>
      <c r="I7" s="19">
        <v>3.9779999999999998</v>
      </c>
      <c r="J7" s="3"/>
      <c r="K7" s="3"/>
      <c r="L7" s="3"/>
      <c r="M7" s="3"/>
      <c r="N7" s="3"/>
      <c r="O7" s="3"/>
      <c r="P7" s="3"/>
    </row>
    <row r="8" spans="1:16" x14ac:dyDescent="0.25">
      <c r="A8" s="6" t="s">
        <v>259</v>
      </c>
      <c r="B8" s="6" t="s">
        <v>104</v>
      </c>
      <c r="C8" s="6" t="s">
        <v>133</v>
      </c>
      <c r="D8" s="6">
        <v>0</v>
      </c>
      <c r="E8" s="6">
        <v>2</v>
      </c>
      <c r="F8" s="19">
        <v>3.9779999999999998</v>
      </c>
      <c r="G8" s="6"/>
      <c r="H8" s="19">
        <v>0</v>
      </c>
      <c r="I8" s="19">
        <v>3.9779999999999998</v>
      </c>
      <c r="J8" s="3"/>
      <c r="K8" s="3"/>
      <c r="L8" s="3"/>
      <c r="M8" s="3"/>
      <c r="N8" s="3"/>
      <c r="O8" s="3"/>
      <c r="P8" s="3"/>
    </row>
    <row r="9" spans="1:16" x14ac:dyDescent="0.25">
      <c r="A9" s="6" t="s">
        <v>260</v>
      </c>
      <c r="B9" s="6" t="s">
        <v>30</v>
      </c>
      <c r="C9" s="6" t="s">
        <v>133</v>
      </c>
      <c r="D9" s="6">
        <v>1</v>
      </c>
      <c r="E9" s="6">
        <v>2</v>
      </c>
      <c r="F9" s="19">
        <v>5.9669999999999996</v>
      </c>
      <c r="G9" s="6"/>
      <c r="H9" s="19">
        <v>1.9889999999999999</v>
      </c>
      <c r="I9" s="19">
        <v>3.9779999999999998</v>
      </c>
      <c r="J9" s="3"/>
      <c r="K9" s="3"/>
      <c r="L9" s="3"/>
      <c r="M9" s="3"/>
      <c r="N9" s="3"/>
      <c r="O9" s="3"/>
      <c r="P9" s="3"/>
    </row>
    <row r="10" spans="1:16" x14ac:dyDescent="0.25">
      <c r="A10" s="6" t="s">
        <v>261</v>
      </c>
      <c r="B10" s="6" t="s">
        <v>31</v>
      </c>
      <c r="C10" s="6" t="s">
        <v>133</v>
      </c>
      <c r="D10" s="6">
        <v>2</v>
      </c>
      <c r="E10" s="6">
        <v>1</v>
      </c>
      <c r="F10" s="19">
        <v>5.9669999999999996</v>
      </c>
      <c r="G10" s="6"/>
      <c r="H10" s="19">
        <v>3.9779999999999998</v>
      </c>
      <c r="I10" s="19">
        <v>1.9889999999999999</v>
      </c>
      <c r="J10" s="3"/>
      <c r="K10" s="3"/>
      <c r="L10" s="3"/>
      <c r="M10" s="3"/>
      <c r="N10" s="3"/>
      <c r="O10" s="3"/>
      <c r="P10" s="3"/>
    </row>
    <row r="11" spans="1:16" x14ac:dyDescent="0.25">
      <c r="A11" s="6" t="s">
        <v>262</v>
      </c>
      <c r="B11" s="6" t="s">
        <v>32</v>
      </c>
      <c r="C11" s="6" t="s">
        <v>164</v>
      </c>
      <c r="D11" s="6">
        <v>3</v>
      </c>
      <c r="E11" s="6">
        <v>3</v>
      </c>
      <c r="F11" s="19">
        <v>9.0750000000000011</v>
      </c>
      <c r="G11" s="6"/>
      <c r="H11" s="19">
        <v>4.7850000000000001</v>
      </c>
      <c r="I11" s="19">
        <v>4.2900000000000009</v>
      </c>
      <c r="J11" s="3"/>
      <c r="K11" s="3"/>
      <c r="L11" s="3"/>
      <c r="M11" s="3"/>
      <c r="N11" s="3"/>
      <c r="O11" s="3"/>
      <c r="P11" s="3"/>
    </row>
    <row r="12" spans="1:16" x14ac:dyDescent="0.25">
      <c r="A12" s="6" t="s">
        <v>263</v>
      </c>
      <c r="B12" s="6" t="s">
        <v>33</v>
      </c>
      <c r="C12" s="6" t="s">
        <v>164</v>
      </c>
      <c r="D12" s="6">
        <v>3</v>
      </c>
      <c r="E12" s="6">
        <v>3</v>
      </c>
      <c r="F12" s="19">
        <v>9.0750000000000011</v>
      </c>
      <c r="G12" s="6"/>
      <c r="H12" s="19">
        <v>4.7850000000000001</v>
      </c>
      <c r="I12" s="19">
        <v>4.2900000000000009</v>
      </c>
      <c r="J12" s="3"/>
      <c r="K12" s="3"/>
      <c r="L12" s="3"/>
      <c r="M12" s="3"/>
      <c r="N12" s="3"/>
      <c r="O12" s="3"/>
      <c r="P12" s="3"/>
    </row>
    <row r="13" spans="1:16" x14ac:dyDescent="0.25">
      <c r="A13" s="6" t="s">
        <v>264</v>
      </c>
      <c r="B13" s="6" t="s">
        <v>34</v>
      </c>
      <c r="C13" s="6" t="s">
        <v>164</v>
      </c>
      <c r="D13" s="6">
        <v>1</v>
      </c>
      <c r="E13" s="6">
        <v>1</v>
      </c>
      <c r="F13" s="19">
        <v>3.0250000000000004</v>
      </c>
      <c r="G13" s="6"/>
      <c r="H13" s="19">
        <v>1.595</v>
      </c>
      <c r="I13" s="19">
        <v>1.4300000000000002</v>
      </c>
      <c r="J13" s="3"/>
      <c r="K13" s="3"/>
      <c r="L13" s="3"/>
      <c r="M13" s="3"/>
      <c r="N13" s="3"/>
      <c r="O13" s="3"/>
      <c r="P13" s="3"/>
    </row>
    <row r="14" spans="1:16" x14ac:dyDescent="0.25">
      <c r="A14" s="6" t="s">
        <v>265</v>
      </c>
      <c r="B14" s="6" t="s">
        <v>37</v>
      </c>
      <c r="C14" s="6" t="s">
        <v>164</v>
      </c>
      <c r="D14" s="6">
        <v>2</v>
      </c>
      <c r="E14" s="6">
        <v>2</v>
      </c>
      <c r="F14" s="19">
        <v>6.0500000000000007</v>
      </c>
      <c r="G14" s="6"/>
      <c r="H14" s="19">
        <v>3.19</v>
      </c>
      <c r="I14" s="19">
        <v>2.8600000000000003</v>
      </c>
      <c r="J14" s="3"/>
      <c r="K14" s="3"/>
      <c r="L14" s="3"/>
      <c r="M14" s="3"/>
      <c r="N14" s="3"/>
      <c r="O14" s="3"/>
      <c r="P14" s="3"/>
    </row>
    <row r="15" spans="1:16" x14ac:dyDescent="0.25">
      <c r="A15" s="6" t="s">
        <v>266</v>
      </c>
      <c r="B15" s="6" t="s">
        <v>38</v>
      </c>
      <c r="C15" s="6" t="s">
        <v>164</v>
      </c>
      <c r="D15" s="6">
        <v>2</v>
      </c>
      <c r="E15" s="6">
        <v>2</v>
      </c>
      <c r="F15" s="19">
        <v>6.0500000000000007</v>
      </c>
      <c r="G15" s="6"/>
      <c r="H15" s="19">
        <v>3.19</v>
      </c>
      <c r="I15" s="19">
        <v>2.8600000000000003</v>
      </c>
      <c r="J15" s="3"/>
      <c r="K15" s="3"/>
      <c r="L15" s="3"/>
      <c r="M15" s="3"/>
      <c r="N15" s="3"/>
      <c r="O15" s="3"/>
      <c r="P15" s="3"/>
    </row>
    <row r="16" spans="1:16" x14ac:dyDescent="0.25">
      <c r="A16" s="6" t="s">
        <v>267</v>
      </c>
      <c r="B16" s="6" t="s">
        <v>39</v>
      </c>
      <c r="C16" s="6" t="s">
        <v>164</v>
      </c>
      <c r="D16" s="6">
        <v>5</v>
      </c>
      <c r="E16" s="6">
        <v>5</v>
      </c>
      <c r="F16" s="19">
        <v>15.125</v>
      </c>
      <c r="G16" s="6"/>
      <c r="H16" s="19">
        <v>7.9749999999999996</v>
      </c>
      <c r="I16" s="19">
        <v>7.15</v>
      </c>
      <c r="J16" s="3"/>
      <c r="K16" s="3"/>
      <c r="L16" s="3"/>
      <c r="M16" s="3"/>
      <c r="N16" s="3"/>
      <c r="O16" s="3"/>
      <c r="P16" s="3"/>
    </row>
    <row r="17" spans="1:16" x14ac:dyDescent="0.25">
      <c r="A17" s="6" t="s">
        <v>268</v>
      </c>
      <c r="B17" s="6" t="s">
        <v>40</v>
      </c>
      <c r="C17" s="6" t="s">
        <v>164</v>
      </c>
      <c r="D17" s="6">
        <v>3</v>
      </c>
      <c r="E17" s="6">
        <v>3</v>
      </c>
      <c r="F17" s="19">
        <v>9.0750000000000011</v>
      </c>
      <c r="G17" s="6"/>
      <c r="H17" s="19">
        <v>4.7850000000000001</v>
      </c>
      <c r="I17" s="19">
        <v>4.2900000000000009</v>
      </c>
      <c r="J17" s="3"/>
      <c r="K17" s="3"/>
      <c r="L17" s="3"/>
      <c r="M17" s="3"/>
      <c r="N17" s="3"/>
      <c r="O17" s="3"/>
      <c r="P17" s="3"/>
    </row>
    <row r="18" spans="1:16" x14ac:dyDescent="0.25">
      <c r="A18" s="6" t="s">
        <v>269</v>
      </c>
      <c r="B18" s="6" t="s">
        <v>41</v>
      </c>
      <c r="C18" s="6" t="s">
        <v>164</v>
      </c>
      <c r="D18" s="6">
        <v>1</v>
      </c>
      <c r="E18" s="6">
        <v>1</v>
      </c>
      <c r="F18" s="19">
        <v>3.0250000000000004</v>
      </c>
      <c r="G18" s="6"/>
      <c r="H18" s="19">
        <v>1.595</v>
      </c>
      <c r="I18" s="19">
        <v>1.4300000000000002</v>
      </c>
      <c r="J18" s="3"/>
      <c r="K18" s="3"/>
      <c r="L18" s="3"/>
      <c r="M18" s="3"/>
      <c r="N18" s="3"/>
      <c r="O18" s="3"/>
      <c r="P18" s="3"/>
    </row>
    <row r="19" spans="1:16" x14ac:dyDescent="0.25">
      <c r="A19" s="6" t="s">
        <v>270</v>
      </c>
      <c r="B19" s="6" t="s">
        <v>42</v>
      </c>
      <c r="C19" s="6" t="s">
        <v>164</v>
      </c>
      <c r="D19" s="6">
        <v>2</v>
      </c>
      <c r="E19" s="6">
        <v>2</v>
      </c>
      <c r="F19" s="19">
        <v>6.0500000000000007</v>
      </c>
      <c r="G19" s="6"/>
      <c r="H19" s="19">
        <v>3.19</v>
      </c>
      <c r="I19" s="19">
        <v>2.8600000000000003</v>
      </c>
      <c r="J19" s="3"/>
      <c r="K19" s="3"/>
      <c r="L19" s="3"/>
      <c r="M19" s="3"/>
      <c r="N19" s="3"/>
      <c r="O19" s="3"/>
      <c r="P19" s="3"/>
    </row>
    <row r="20" spans="1:16" ht="37.5" customHeight="1" x14ac:dyDescent="0.25">
      <c r="A20" s="6" t="s">
        <v>271</v>
      </c>
      <c r="B20" s="6" t="s">
        <v>43</v>
      </c>
      <c r="C20" s="6" t="s">
        <v>164</v>
      </c>
      <c r="D20" s="6">
        <v>2</v>
      </c>
      <c r="E20" s="6">
        <v>2</v>
      </c>
      <c r="F20" s="19">
        <v>6.0500000000000007</v>
      </c>
      <c r="G20" s="6"/>
      <c r="H20" s="19">
        <v>3.19</v>
      </c>
      <c r="I20" s="19">
        <v>2.8600000000000003</v>
      </c>
      <c r="J20" s="3"/>
      <c r="K20" s="3"/>
      <c r="L20" s="3"/>
      <c r="M20" s="3"/>
      <c r="N20" s="3"/>
      <c r="O20" s="3"/>
      <c r="P20" s="3"/>
    </row>
    <row r="21" spans="1:16" ht="18.75" customHeight="1" x14ac:dyDescent="0.25">
      <c r="A21" s="6" t="s">
        <v>272</v>
      </c>
      <c r="B21" s="6" t="s">
        <v>44</v>
      </c>
      <c r="C21" s="6" t="s">
        <v>164</v>
      </c>
      <c r="D21" s="6">
        <v>1</v>
      </c>
      <c r="E21" s="6">
        <v>1</v>
      </c>
      <c r="F21" s="19">
        <v>3.0250000000000004</v>
      </c>
      <c r="G21" s="6"/>
      <c r="H21" s="19">
        <v>1.595</v>
      </c>
      <c r="I21" s="19">
        <v>1.4300000000000002</v>
      </c>
      <c r="J21" s="3"/>
      <c r="K21" s="3"/>
      <c r="L21" s="3"/>
      <c r="M21" s="3"/>
      <c r="N21" s="3"/>
      <c r="O21" s="3"/>
      <c r="P21" s="3"/>
    </row>
    <row r="22" spans="1:16" ht="18.75" customHeight="1" x14ac:dyDescent="0.25">
      <c r="A22" s="6" t="s">
        <v>273</v>
      </c>
      <c r="B22" s="6" t="s">
        <v>45</v>
      </c>
      <c r="C22" s="6" t="s">
        <v>164</v>
      </c>
      <c r="D22" s="6">
        <v>1</v>
      </c>
      <c r="E22" s="6">
        <v>1</v>
      </c>
      <c r="F22" s="19">
        <v>3.0250000000000004</v>
      </c>
      <c r="G22" s="6"/>
      <c r="H22" s="19">
        <v>1.595</v>
      </c>
      <c r="I22" s="19">
        <v>1.4300000000000002</v>
      </c>
      <c r="J22" s="3"/>
      <c r="K22" s="3"/>
      <c r="L22" s="3"/>
      <c r="M22" s="3"/>
      <c r="N22" s="3"/>
      <c r="O22" s="3"/>
      <c r="P22" s="3"/>
    </row>
    <row r="23" spans="1:16" s="29" customFormat="1" ht="23.25" customHeight="1" x14ac:dyDescent="0.25">
      <c r="A23" s="6" t="s">
        <v>274</v>
      </c>
      <c r="B23" s="36" t="s">
        <v>46</v>
      </c>
      <c r="C23" s="36" t="s">
        <v>156</v>
      </c>
      <c r="D23" s="36">
        <v>2</v>
      </c>
      <c r="E23" s="36">
        <v>1</v>
      </c>
      <c r="F23" s="38">
        <v>9.1844999999999999</v>
      </c>
      <c r="G23" s="36" t="s">
        <v>47</v>
      </c>
      <c r="H23" s="38">
        <v>3.7829999999999999</v>
      </c>
      <c r="I23" s="38">
        <v>5.4014999999999995</v>
      </c>
      <c r="J23" s="30"/>
      <c r="K23" s="30"/>
      <c r="L23" s="30"/>
      <c r="M23" s="30"/>
      <c r="N23" s="30"/>
      <c r="O23" s="30"/>
      <c r="P23" s="30"/>
    </row>
    <row r="24" spans="1:16" x14ac:dyDescent="0.25">
      <c r="A24" s="6" t="s">
        <v>275</v>
      </c>
      <c r="B24" s="6" t="s">
        <v>48</v>
      </c>
      <c r="C24" s="6" t="s">
        <v>164</v>
      </c>
      <c r="D24" s="6">
        <v>2</v>
      </c>
      <c r="E24" s="6">
        <v>2</v>
      </c>
      <c r="F24" s="19">
        <v>6.0500000000000007</v>
      </c>
      <c r="G24" s="4" t="s">
        <v>221</v>
      </c>
      <c r="H24" s="19">
        <v>3.19</v>
      </c>
      <c r="I24" s="19">
        <v>2.8600000000000003</v>
      </c>
      <c r="J24" s="3"/>
      <c r="K24" s="3"/>
      <c r="L24" s="3"/>
      <c r="M24" s="3"/>
      <c r="N24" s="3"/>
      <c r="O24" s="3"/>
      <c r="P24" s="3"/>
    </row>
    <row r="25" spans="1:16" x14ac:dyDescent="0.25">
      <c r="A25" s="6" t="s">
        <v>276</v>
      </c>
      <c r="B25" s="6" t="s">
        <v>49</v>
      </c>
      <c r="C25" s="6" t="s">
        <v>164</v>
      </c>
      <c r="D25" s="6">
        <v>2</v>
      </c>
      <c r="E25" s="6">
        <v>2</v>
      </c>
      <c r="F25" s="19">
        <v>6.0500000000000007</v>
      </c>
      <c r="G25" s="6"/>
      <c r="H25" s="19">
        <v>3.19</v>
      </c>
      <c r="I25" s="19">
        <v>2.8600000000000003</v>
      </c>
      <c r="J25" s="3"/>
      <c r="K25" s="3"/>
      <c r="L25" s="3"/>
      <c r="M25" s="3"/>
      <c r="N25" s="3"/>
      <c r="O25" s="3"/>
      <c r="P25" s="3"/>
    </row>
    <row r="26" spans="1:16" x14ac:dyDescent="0.25">
      <c r="A26" s="6" t="s">
        <v>277</v>
      </c>
      <c r="B26" s="6" t="s">
        <v>50</v>
      </c>
      <c r="C26" s="6" t="s">
        <v>164</v>
      </c>
      <c r="D26" s="6">
        <v>2</v>
      </c>
      <c r="E26" s="6">
        <v>2</v>
      </c>
      <c r="F26" s="19">
        <v>6.0500000000000007</v>
      </c>
      <c r="G26" s="6"/>
      <c r="H26" s="19">
        <v>3.19</v>
      </c>
      <c r="I26" s="19">
        <v>2.8600000000000003</v>
      </c>
      <c r="J26" s="3"/>
      <c r="K26" s="3"/>
      <c r="L26" s="3"/>
      <c r="M26" s="3"/>
      <c r="N26" s="3"/>
      <c r="O26" s="3"/>
      <c r="P26" s="3"/>
    </row>
    <row r="27" spans="1:16" x14ac:dyDescent="0.25">
      <c r="A27" s="6" t="s">
        <v>278</v>
      </c>
      <c r="B27" s="6" t="s">
        <v>51</v>
      </c>
      <c r="C27" s="6" t="s">
        <v>164</v>
      </c>
      <c r="D27" s="6">
        <v>2</v>
      </c>
      <c r="E27" s="6">
        <v>2</v>
      </c>
      <c r="F27" s="19">
        <v>6.0500000000000007</v>
      </c>
      <c r="G27" s="6"/>
      <c r="H27" s="19">
        <v>3.19</v>
      </c>
      <c r="I27" s="19">
        <v>2.8600000000000003</v>
      </c>
      <c r="J27" s="3"/>
      <c r="K27" s="3"/>
      <c r="L27" s="3"/>
      <c r="M27" s="3"/>
      <c r="N27" s="3"/>
      <c r="O27" s="3"/>
      <c r="P27" s="3"/>
    </row>
    <row r="28" spans="1:16" ht="35.25" customHeight="1" x14ac:dyDescent="0.25">
      <c r="A28" s="6" t="s">
        <v>279</v>
      </c>
      <c r="B28" s="6" t="s">
        <v>52</v>
      </c>
      <c r="C28" s="6" t="s">
        <v>164</v>
      </c>
      <c r="D28" s="6">
        <v>2</v>
      </c>
      <c r="E28" s="6">
        <v>2</v>
      </c>
      <c r="F28" s="19">
        <v>6.0500000000000007</v>
      </c>
      <c r="G28" s="6"/>
      <c r="H28" s="19">
        <v>3.19</v>
      </c>
      <c r="I28" s="19">
        <v>2.8600000000000003</v>
      </c>
      <c r="J28" s="3"/>
      <c r="K28" s="3"/>
      <c r="L28" s="3"/>
      <c r="M28" s="3"/>
      <c r="N28" s="3"/>
      <c r="O28" s="3"/>
      <c r="P28" s="3"/>
    </row>
    <row r="29" spans="1:16" ht="25.5" customHeight="1" x14ac:dyDescent="0.25">
      <c r="A29" s="6" t="s">
        <v>280</v>
      </c>
      <c r="B29" s="6" t="s">
        <v>53</v>
      </c>
      <c r="C29" s="6" t="s">
        <v>164</v>
      </c>
      <c r="D29" s="6">
        <v>2</v>
      </c>
      <c r="E29" s="6">
        <v>2</v>
      </c>
      <c r="F29" s="19">
        <v>6.0500000000000007</v>
      </c>
      <c r="G29" s="6"/>
      <c r="H29" s="19">
        <v>3.19</v>
      </c>
      <c r="I29" s="19">
        <v>2.8600000000000003</v>
      </c>
      <c r="J29" s="3"/>
      <c r="K29" s="3"/>
      <c r="L29" s="3"/>
      <c r="M29" s="3"/>
      <c r="N29" s="3"/>
      <c r="O29" s="3"/>
      <c r="P29" s="3"/>
    </row>
    <row r="30" spans="1:16" ht="94.5" customHeight="1" x14ac:dyDescent="0.25">
      <c r="A30" s="64" t="s">
        <v>169</v>
      </c>
      <c r="B30" s="65"/>
      <c r="C30" s="65"/>
      <c r="D30" s="65"/>
      <c r="E30" s="66"/>
      <c r="F30" s="12">
        <f>H30+I30</f>
        <v>151.98049999999998</v>
      </c>
      <c r="G30" s="4" t="s">
        <v>155</v>
      </c>
      <c r="H30" s="12">
        <f>SUM(H6:H29)</f>
        <v>76.326999999999984</v>
      </c>
      <c r="I30" s="12">
        <f>SUM(I6:I29)</f>
        <v>75.653499999999994</v>
      </c>
      <c r="J30" s="3"/>
      <c r="K30" s="3"/>
      <c r="L30" s="3"/>
      <c r="M30" s="3"/>
      <c r="N30" s="3"/>
      <c r="O30" s="3"/>
      <c r="P30" s="3"/>
    </row>
    <row r="31" spans="1:16" ht="63" customHeight="1" x14ac:dyDescent="0.25">
      <c r="A31" s="6" t="s">
        <v>252</v>
      </c>
      <c r="B31" s="6" t="s">
        <v>157</v>
      </c>
      <c r="C31" s="6" t="s">
        <v>139</v>
      </c>
      <c r="D31" s="6">
        <v>0</v>
      </c>
      <c r="E31" s="6">
        <v>7</v>
      </c>
      <c r="F31" s="19">
        <v>21.560000000000002</v>
      </c>
      <c r="G31" s="33" t="s">
        <v>249</v>
      </c>
      <c r="H31" s="19">
        <v>0</v>
      </c>
      <c r="I31" s="19">
        <v>21.560000000000002</v>
      </c>
      <c r="J31" s="3"/>
      <c r="K31" s="3"/>
      <c r="L31" s="3"/>
      <c r="M31" s="3"/>
      <c r="N31" s="3"/>
      <c r="O31" s="3"/>
      <c r="P31" s="3"/>
    </row>
    <row r="32" spans="1:16" ht="67.5" x14ac:dyDescent="0.25">
      <c r="A32" s="6" t="s">
        <v>253</v>
      </c>
      <c r="B32" s="6" t="s">
        <v>158</v>
      </c>
      <c r="C32" s="6" t="s">
        <v>140</v>
      </c>
      <c r="D32" s="6"/>
      <c r="E32" s="6">
        <v>4.8</v>
      </c>
      <c r="F32" s="19">
        <v>37.305599999999998</v>
      </c>
      <c r="G32" s="10" t="s">
        <v>223</v>
      </c>
      <c r="H32" s="19">
        <v>0</v>
      </c>
      <c r="I32" s="19">
        <v>37.305599999999998</v>
      </c>
      <c r="J32" s="3"/>
      <c r="K32" s="3"/>
      <c r="L32" s="3"/>
      <c r="M32" s="3"/>
      <c r="N32" s="3"/>
      <c r="O32" s="3"/>
      <c r="P32" s="3"/>
    </row>
    <row r="33" spans="1:16" ht="54.75" customHeight="1" x14ac:dyDescent="0.25">
      <c r="A33" s="6" t="s">
        <v>254</v>
      </c>
      <c r="B33" s="6" t="s">
        <v>159</v>
      </c>
      <c r="C33" s="6" t="s">
        <v>141</v>
      </c>
      <c r="D33" s="6"/>
      <c r="E33" s="6">
        <v>9</v>
      </c>
      <c r="F33" s="19">
        <v>31.256999999999998</v>
      </c>
      <c r="G33" s="10" t="s">
        <v>190</v>
      </c>
      <c r="H33" s="19">
        <v>0</v>
      </c>
      <c r="I33" s="19">
        <v>31.256999999999998</v>
      </c>
      <c r="J33" s="3"/>
      <c r="K33" s="3"/>
      <c r="L33" s="3"/>
      <c r="M33" s="39"/>
      <c r="N33" s="3"/>
      <c r="O33" s="3"/>
      <c r="P33" s="3"/>
    </row>
    <row r="34" spans="1:16" s="29" customFormat="1" ht="24.75" customHeight="1" x14ac:dyDescent="0.25">
      <c r="A34" s="6" t="s">
        <v>255</v>
      </c>
      <c r="B34" s="40" t="s">
        <v>160</v>
      </c>
      <c r="C34" s="40" t="s">
        <v>142</v>
      </c>
      <c r="D34" s="40"/>
      <c r="E34" s="40">
        <v>62</v>
      </c>
      <c r="F34" s="41">
        <v>203.20499999999998</v>
      </c>
      <c r="G34" s="42" t="s">
        <v>146</v>
      </c>
      <c r="H34" s="41">
        <v>0</v>
      </c>
      <c r="I34" s="41">
        <v>203.20499999999998</v>
      </c>
      <c r="J34" s="30"/>
      <c r="K34" s="30"/>
      <c r="L34" s="30"/>
      <c r="M34" s="30"/>
      <c r="N34" s="30"/>
      <c r="O34" s="30"/>
      <c r="P34" s="30"/>
    </row>
    <row r="35" spans="1:16" s="46" customFormat="1" ht="48.75" customHeight="1" x14ac:dyDescent="0.25">
      <c r="A35" s="6" t="s">
        <v>256</v>
      </c>
      <c r="B35" s="36" t="s">
        <v>251</v>
      </c>
      <c r="C35" s="6" t="s">
        <v>148</v>
      </c>
      <c r="D35" s="36">
        <v>0</v>
      </c>
      <c r="E35" s="36">
        <v>3</v>
      </c>
      <c r="F35" s="37">
        <v>12.854699999999998</v>
      </c>
      <c r="G35" s="10" t="s">
        <v>198</v>
      </c>
      <c r="H35" s="37"/>
      <c r="I35" s="37">
        <v>12.854699999999998</v>
      </c>
      <c r="J35" s="45"/>
      <c r="K35" s="45"/>
      <c r="L35" s="45"/>
      <c r="M35" s="45"/>
      <c r="N35" s="45"/>
      <c r="O35" s="45"/>
      <c r="P35" s="45"/>
    </row>
    <row r="36" spans="1:16" ht="40.5" customHeight="1" x14ac:dyDescent="0.25">
      <c r="A36" s="6"/>
      <c r="B36" s="67" t="s">
        <v>170</v>
      </c>
      <c r="C36" s="68"/>
      <c r="D36" s="68"/>
      <c r="E36" s="69"/>
      <c r="F36" s="44">
        <f>H36+I36</f>
        <v>306.18229999999994</v>
      </c>
      <c r="G36" s="4" t="s">
        <v>155</v>
      </c>
      <c r="H36" s="12">
        <f>SUM(H31:H35)</f>
        <v>0</v>
      </c>
      <c r="I36" s="12">
        <f>SUM(I31:I35)</f>
        <v>306.18229999999994</v>
      </c>
      <c r="J36" s="3"/>
      <c r="K36" s="3"/>
      <c r="L36" s="3"/>
      <c r="M36" s="3"/>
      <c r="N36" s="3"/>
      <c r="O36" s="3"/>
      <c r="P36" s="3"/>
    </row>
    <row r="37" spans="1:16" ht="39.75" customHeight="1" x14ac:dyDescent="0.25">
      <c r="A37" s="6" t="s">
        <v>222</v>
      </c>
      <c r="B37" s="67" t="s">
        <v>224</v>
      </c>
      <c r="C37" s="68"/>
      <c r="D37" s="68"/>
      <c r="E37" s="69"/>
      <c r="F37" s="44">
        <f>H37+I37</f>
        <v>458.16279999999995</v>
      </c>
      <c r="G37" s="4" t="s">
        <v>155</v>
      </c>
      <c r="H37" s="12">
        <f>H30+H36</f>
        <v>76.326999999999984</v>
      </c>
      <c r="I37" s="12">
        <f>I30+I36</f>
        <v>381.83579999999995</v>
      </c>
      <c r="J37" s="3"/>
      <c r="K37" s="3"/>
      <c r="L37" s="3"/>
      <c r="M37" s="3"/>
      <c r="N37" s="3"/>
      <c r="O37" s="3"/>
      <c r="P37" s="3"/>
    </row>
    <row r="38" spans="1:16" x14ac:dyDescent="0.25">
      <c r="A38" s="15" t="s">
        <v>222</v>
      </c>
      <c r="B38" s="14"/>
      <c r="C38" s="14"/>
      <c r="D38" s="14"/>
      <c r="E38" s="14"/>
      <c r="F38" s="14"/>
      <c r="G38" s="14"/>
      <c r="H38" s="14"/>
      <c r="I38" s="14"/>
      <c r="J38" s="3"/>
      <c r="K38" s="3"/>
      <c r="L38" s="3"/>
      <c r="M38" s="3"/>
      <c r="N38" s="3"/>
      <c r="O38" s="3"/>
      <c r="P38" s="3"/>
    </row>
    <row r="39" spans="1:16" x14ac:dyDescent="0.25">
      <c r="A39" s="14"/>
      <c r="B39" s="14"/>
      <c r="C39" s="14"/>
      <c r="D39" s="14"/>
      <c r="E39" s="14"/>
      <c r="F39" s="48"/>
      <c r="G39" s="48"/>
      <c r="H39" s="48"/>
      <c r="I39" s="48"/>
      <c r="J39" s="3"/>
      <c r="K39" s="3"/>
      <c r="L39" s="3"/>
      <c r="M39" s="3"/>
      <c r="N39" s="3"/>
      <c r="O39" s="3"/>
      <c r="P39" s="3"/>
    </row>
    <row r="40" spans="1:16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3"/>
      <c r="K40" s="3"/>
      <c r="L40" s="3"/>
      <c r="M40" s="3"/>
      <c r="N40" s="3"/>
      <c r="O40" s="3"/>
      <c r="P40" s="3"/>
    </row>
    <row r="41" spans="1:1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3"/>
      <c r="K41" s="3"/>
      <c r="L41" s="3"/>
      <c r="M41" s="3"/>
      <c r="N41" s="3"/>
      <c r="O41" s="3"/>
      <c r="P41" s="3"/>
    </row>
    <row r="42" spans="1:1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</sheetData>
  <mergeCells count="3">
    <mergeCell ref="A30:E30"/>
    <mergeCell ref="B36:E36"/>
    <mergeCell ref="B37:E3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1"/>
  <sheetViews>
    <sheetView topLeftCell="A25" workbookViewId="0">
      <selection activeCell="K35" sqref="K35"/>
    </sheetView>
  </sheetViews>
  <sheetFormatPr defaultRowHeight="15" x14ac:dyDescent="0.25"/>
  <cols>
    <col min="1" max="1" width="4.42578125" customWidth="1"/>
    <col min="2" max="2" width="17.7109375" customWidth="1"/>
    <col min="3" max="3" width="12.5703125" customWidth="1"/>
    <col min="4" max="4" width="13.5703125" customWidth="1"/>
    <col min="5" max="5" width="13.28515625" customWidth="1"/>
    <col min="6" max="6" width="16.140625" customWidth="1"/>
    <col min="7" max="7" width="19.140625" customWidth="1"/>
    <col min="8" max="8" width="15.140625" customWidth="1"/>
    <col min="9" max="9" width="15" customWidth="1"/>
  </cols>
  <sheetData>
    <row r="3" spans="1:9" x14ac:dyDescent="0.25">
      <c r="A3" s="13" t="s">
        <v>9</v>
      </c>
      <c r="B3" s="13"/>
      <c r="C3" s="13"/>
      <c r="D3" s="3"/>
      <c r="E3" s="3"/>
      <c r="F3" s="3"/>
      <c r="G3" s="3"/>
      <c r="H3" s="3"/>
      <c r="I3" s="3"/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ht="43.5" customHeight="1" x14ac:dyDescent="0.25">
      <c r="A5" s="16" t="s">
        <v>1</v>
      </c>
      <c r="B5" s="16" t="s">
        <v>7</v>
      </c>
      <c r="C5" s="16" t="s">
        <v>3</v>
      </c>
      <c r="D5" s="5" t="s">
        <v>28</v>
      </c>
      <c r="E5" s="5" t="s">
        <v>29</v>
      </c>
      <c r="F5" s="5" t="s">
        <v>219</v>
      </c>
      <c r="G5" s="16" t="s">
        <v>6</v>
      </c>
      <c r="H5" s="5" t="s">
        <v>152</v>
      </c>
      <c r="I5" s="5" t="s">
        <v>151</v>
      </c>
    </row>
    <row r="6" spans="1:9" x14ac:dyDescent="0.25">
      <c r="A6" s="6" t="s">
        <v>257</v>
      </c>
      <c r="B6" s="6" t="s">
        <v>82</v>
      </c>
      <c r="C6" s="6" t="s">
        <v>133</v>
      </c>
      <c r="D6" s="6">
        <v>1</v>
      </c>
      <c r="E6" s="6">
        <v>2</v>
      </c>
      <c r="F6" s="7">
        <v>5.9669999999999996</v>
      </c>
      <c r="G6" s="4" t="s">
        <v>220</v>
      </c>
      <c r="H6" s="7">
        <v>1.9889999999999999</v>
      </c>
      <c r="I6" s="7">
        <v>3.9779999999999998</v>
      </c>
    </row>
    <row r="7" spans="1:9" x14ac:dyDescent="0.25">
      <c r="A7" s="6" t="s">
        <v>282</v>
      </c>
      <c r="B7" s="6" t="s">
        <v>83</v>
      </c>
      <c r="C7" s="6" t="s">
        <v>133</v>
      </c>
      <c r="D7" s="6">
        <v>1</v>
      </c>
      <c r="E7" s="6">
        <v>2</v>
      </c>
      <c r="F7" s="7">
        <v>5.9669999999999996</v>
      </c>
      <c r="G7" s="6"/>
      <c r="H7" s="7">
        <v>1.9889999999999999</v>
      </c>
      <c r="I7" s="7">
        <v>3.9779999999999998</v>
      </c>
    </row>
    <row r="8" spans="1:9" x14ac:dyDescent="0.25">
      <c r="A8" s="6" t="s">
        <v>283</v>
      </c>
      <c r="B8" s="6" t="s">
        <v>84</v>
      </c>
      <c r="C8" s="6" t="s">
        <v>164</v>
      </c>
      <c r="D8" s="6">
        <v>1</v>
      </c>
      <c r="E8" s="6">
        <v>1</v>
      </c>
      <c r="F8" s="7">
        <v>3.0250000000000004</v>
      </c>
      <c r="G8" s="6"/>
      <c r="H8" s="7">
        <v>1.595</v>
      </c>
      <c r="I8" s="7">
        <v>1.4300000000000002</v>
      </c>
    </row>
    <row r="9" spans="1:9" x14ac:dyDescent="0.25">
      <c r="A9" s="6" t="s">
        <v>284</v>
      </c>
      <c r="B9" s="6" t="s">
        <v>85</v>
      </c>
      <c r="C9" s="6" t="s">
        <v>164</v>
      </c>
      <c r="D9" s="6">
        <v>3</v>
      </c>
      <c r="E9" s="6">
        <v>3</v>
      </c>
      <c r="F9" s="7">
        <v>9.0750000000000011</v>
      </c>
      <c r="G9" s="6"/>
      <c r="H9" s="7">
        <v>4.7850000000000001</v>
      </c>
      <c r="I9" s="7">
        <v>4.2900000000000009</v>
      </c>
    </row>
    <row r="10" spans="1:9" x14ac:dyDescent="0.25">
      <c r="A10" s="6" t="s">
        <v>285</v>
      </c>
      <c r="B10" s="6" t="s">
        <v>86</v>
      </c>
      <c r="C10" s="6" t="s">
        <v>164</v>
      </c>
      <c r="D10" s="6">
        <v>2</v>
      </c>
      <c r="E10" s="6">
        <v>2</v>
      </c>
      <c r="F10" s="7">
        <v>6.0500000000000007</v>
      </c>
      <c r="G10" s="6"/>
      <c r="H10" s="7">
        <v>3.19</v>
      </c>
      <c r="I10" s="7">
        <v>2.8600000000000003</v>
      </c>
    </row>
    <row r="11" spans="1:9" x14ac:dyDescent="0.25">
      <c r="A11" s="6" t="s">
        <v>286</v>
      </c>
      <c r="B11" s="6" t="s">
        <v>87</v>
      </c>
      <c r="C11" s="6" t="s">
        <v>164</v>
      </c>
      <c r="D11" s="6">
        <v>2</v>
      </c>
      <c r="E11" s="6">
        <v>2</v>
      </c>
      <c r="F11" s="7">
        <v>6.0500000000000007</v>
      </c>
      <c r="G11" s="6"/>
      <c r="H11" s="7">
        <v>3.19</v>
      </c>
      <c r="I11" s="7">
        <v>2.8600000000000003</v>
      </c>
    </row>
    <row r="12" spans="1:9" x14ac:dyDescent="0.25">
      <c r="A12" s="6" t="s">
        <v>287</v>
      </c>
      <c r="B12" s="6" t="s">
        <v>89</v>
      </c>
      <c r="C12" s="6" t="s">
        <v>164</v>
      </c>
      <c r="D12" s="6">
        <v>3</v>
      </c>
      <c r="E12" s="6">
        <v>3</v>
      </c>
      <c r="F12" s="7">
        <v>9.0750000000000011</v>
      </c>
      <c r="G12" s="6"/>
      <c r="H12" s="7">
        <v>4.7850000000000001</v>
      </c>
      <c r="I12" s="7">
        <v>4.2900000000000009</v>
      </c>
    </row>
    <row r="13" spans="1:9" x14ac:dyDescent="0.25">
      <c r="A13" s="6" t="s">
        <v>288</v>
      </c>
      <c r="B13" s="6" t="s">
        <v>90</v>
      </c>
      <c r="C13" s="6" t="s">
        <v>164</v>
      </c>
      <c r="D13" s="6">
        <v>2</v>
      </c>
      <c r="E13" s="6">
        <v>2</v>
      </c>
      <c r="F13" s="7">
        <v>6.0500000000000007</v>
      </c>
      <c r="G13" s="6"/>
      <c r="H13" s="7">
        <v>3.19</v>
      </c>
      <c r="I13" s="7">
        <v>2.8600000000000003</v>
      </c>
    </row>
    <row r="14" spans="1:9" x14ac:dyDescent="0.25">
      <c r="A14" s="6" t="s">
        <v>289</v>
      </c>
      <c r="B14" s="6" t="s">
        <v>88</v>
      </c>
      <c r="C14" s="6" t="s">
        <v>164</v>
      </c>
      <c r="D14" s="6">
        <v>4</v>
      </c>
      <c r="E14" s="6">
        <v>4</v>
      </c>
      <c r="F14" s="7">
        <v>12.100000000000001</v>
      </c>
      <c r="G14" s="6"/>
      <c r="H14" s="7">
        <v>6.38</v>
      </c>
      <c r="I14" s="7">
        <v>5.7200000000000006</v>
      </c>
    </row>
    <row r="15" spans="1:9" x14ac:dyDescent="0.25">
      <c r="A15" s="6" t="s">
        <v>290</v>
      </c>
      <c r="B15" s="6" t="s">
        <v>91</v>
      </c>
      <c r="C15" s="6" t="s">
        <v>164</v>
      </c>
      <c r="D15" s="6">
        <v>2</v>
      </c>
      <c r="E15" s="6">
        <v>2</v>
      </c>
      <c r="F15" s="7">
        <v>6.0500000000000007</v>
      </c>
      <c r="G15" s="6"/>
      <c r="H15" s="7">
        <v>3.19</v>
      </c>
      <c r="I15" s="7">
        <v>2.8600000000000003</v>
      </c>
    </row>
    <row r="16" spans="1:9" x14ac:dyDescent="0.25">
      <c r="A16" s="6" t="s">
        <v>291</v>
      </c>
      <c r="B16" s="6" t="s">
        <v>92</v>
      </c>
      <c r="C16" s="6" t="s">
        <v>164</v>
      </c>
      <c r="D16" s="6">
        <v>2</v>
      </c>
      <c r="E16" s="6">
        <v>2</v>
      </c>
      <c r="F16" s="7">
        <v>6.05</v>
      </c>
      <c r="G16" s="6"/>
      <c r="H16" s="7">
        <v>3.19</v>
      </c>
      <c r="I16" s="7">
        <v>2.8600000000000003</v>
      </c>
    </row>
    <row r="17" spans="1:10" ht="15" customHeight="1" x14ac:dyDescent="0.25">
      <c r="A17" s="6" t="s">
        <v>292</v>
      </c>
      <c r="B17" s="6" t="s">
        <v>93</v>
      </c>
      <c r="C17" s="6" t="s">
        <v>164</v>
      </c>
      <c r="D17" s="6">
        <v>2</v>
      </c>
      <c r="E17" s="6">
        <v>2</v>
      </c>
      <c r="F17" s="7">
        <v>6.0500000000000007</v>
      </c>
      <c r="G17" s="6"/>
      <c r="H17" s="7">
        <v>3.19</v>
      </c>
      <c r="I17" s="7">
        <v>2.8600000000000003</v>
      </c>
    </row>
    <row r="18" spans="1:10" ht="18.75" customHeight="1" x14ac:dyDescent="0.25">
      <c r="A18" s="6" t="s">
        <v>293</v>
      </c>
      <c r="B18" s="6" t="s">
        <v>94</v>
      </c>
      <c r="C18" s="6" t="s">
        <v>133</v>
      </c>
      <c r="D18" s="6">
        <v>2</v>
      </c>
      <c r="E18" s="6">
        <v>1</v>
      </c>
      <c r="F18" s="7">
        <v>5.9669999999999996</v>
      </c>
      <c r="G18" s="6"/>
      <c r="H18" s="7">
        <v>3.9779999999999998</v>
      </c>
      <c r="I18" s="7">
        <v>1.9889999999999999</v>
      </c>
    </row>
    <row r="19" spans="1:10" x14ac:dyDescent="0.25">
      <c r="A19" s="6" t="s">
        <v>294</v>
      </c>
      <c r="B19" s="6" t="s">
        <v>95</v>
      </c>
      <c r="C19" s="6" t="s">
        <v>133</v>
      </c>
      <c r="D19" s="6">
        <v>2</v>
      </c>
      <c r="E19" s="6">
        <v>1</v>
      </c>
      <c r="F19" s="7">
        <v>5.9669999999999996</v>
      </c>
      <c r="G19" s="6"/>
      <c r="H19" s="7">
        <v>3.9779999999999998</v>
      </c>
      <c r="I19" s="7">
        <v>1.9889999999999999</v>
      </c>
    </row>
    <row r="20" spans="1:10" s="29" customFormat="1" ht="21" customHeight="1" x14ac:dyDescent="0.25">
      <c r="A20" s="40" t="s">
        <v>295</v>
      </c>
      <c r="B20" s="40" t="s">
        <v>96</v>
      </c>
      <c r="C20" s="40" t="s">
        <v>161</v>
      </c>
      <c r="D20" s="40">
        <v>2</v>
      </c>
      <c r="E20" s="40">
        <v>1</v>
      </c>
      <c r="F20" s="43">
        <v>9.1844999999999999</v>
      </c>
      <c r="G20" s="40" t="s">
        <v>72</v>
      </c>
      <c r="H20" s="43">
        <v>3.7829999999999999</v>
      </c>
      <c r="I20" s="43">
        <v>5.4014999999999995</v>
      </c>
    </row>
    <row r="21" spans="1:10" x14ac:dyDescent="0.25">
      <c r="A21" s="6" t="s">
        <v>296</v>
      </c>
      <c r="B21" s="6" t="s">
        <v>105</v>
      </c>
      <c r="C21" s="6" t="s">
        <v>164</v>
      </c>
      <c r="D21" s="6">
        <v>1</v>
      </c>
      <c r="E21" s="6">
        <v>1</v>
      </c>
      <c r="F21" s="7">
        <v>3.0250000000000004</v>
      </c>
      <c r="G21" s="4" t="s">
        <v>221</v>
      </c>
      <c r="H21" s="7">
        <v>1.595</v>
      </c>
      <c r="I21" s="7">
        <v>1.4300000000000002</v>
      </c>
    </row>
    <row r="22" spans="1:10" x14ac:dyDescent="0.25">
      <c r="A22" s="6" t="s">
        <v>297</v>
      </c>
      <c r="B22" s="6" t="s">
        <v>97</v>
      </c>
      <c r="C22" s="6" t="s">
        <v>164</v>
      </c>
      <c r="D22" s="6">
        <v>3</v>
      </c>
      <c r="E22" s="6">
        <v>3</v>
      </c>
      <c r="F22" s="7">
        <v>9.0750000000000011</v>
      </c>
      <c r="G22" s="6"/>
      <c r="H22" s="7">
        <v>4.7850000000000001</v>
      </c>
      <c r="I22" s="7">
        <v>4.29</v>
      </c>
    </row>
    <row r="23" spans="1:10" x14ac:dyDescent="0.25">
      <c r="A23" s="6" t="s">
        <v>298</v>
      </c>
      <c r="B23" s="6" t="s">
        <v>98</v>
      </c>
      <c r="C23" s="6" t="s">
        <v>164</v>
      </c>
      <c r="D23" s="6">
        <v>4</v>
      </c>
      <c r="E23" s="6">
        <v>4</v>
      </c>
      <c r="F23" s="7">
        <v>12.100000000000001</v>
      </c>
      <c r="G23" s="6"/>
      <c r="H23" s="7">
        <v>6.38</v>
      </c>
      <c r="I23" s="7">
        <v>5.7200000000000006</v>
      </c>
    </row>
    <row r="24" spans="1:10" x14ac:dyDescent="0.25">
      <c r="A24" s="6" t="s">
        <v>299</v>
      </c>
      <c r="B24" s="6" t="s">
        <v>99</v>
      </c>
      <c r="C24" s="6" t="s">
        <v>164</v>
      </c>
      <c r="D24" s="6">
        <v>2</v>
      </c>
      <c r="E24" s="6">
        <v>2</v>
      </c>
      <c r="F24" s="7">
        <v>11.18</v>
      </c>
      <c r="G24" s="6"/>
      <c r="H24" s="7">
        <v>8.32</v>
      </c>
      <c r="I24" s="7">
        <v>2.8600000000000003</v>
      </c>
    </row>
    <row r="25" spans="1:10" x14ac:dyDescent="0.25">
      <c r="A25" s="6" t="s">
        <v>300</v>
      </c>
      <c r="B25" s="6" t="s">
        <v>100</v>
      </c>
      <c r="C25" s="6" t="s">
        <v>164</v>
      </c>
      <c r="D25" s="6">
        <v>2</v>
      </c>
      <c r="E25" s="6">
        <v>2</v>
      </c>
      <c r="F25" s="7">
        <v>6.0500000000000007</v>
      </c>
      <c r="G25" s="6"/>
      <c r="H25" s="7">
        <v>3.19</v>
      </c>
      <c r="I25" s="7">
        <v>2.8600000000000003</v>
      </c>
    </row>
    <row r="26" spans="1:10" x14ac:dyDescent="0.25">
      <c r="A26" s="6" t="s">
        <v>301</v>
      </c>
      <c r="B26" s="6" t="s">
        <v>101</v>
      </c>
      <c r="C26" s="6" t="s">
        <v>164</v>
      </c>
      <c r="D26" s="6">
        <v>3</v>
      </c>
      <c r="E26" s="6">
        <v>3</v>
      </c>
      <c r="F26" s="7">
        <v>9.0750000000000011</v>
      </c>
      <c r="G26" s="6"/>
      <c r="H26" s="7">
        <v>4.7850000000000001</v>
      </c>
      <c r="I26" s="7">
        <v>4.2900000000000009</v>
      </c>
    </row>
    <row r="27" spans="1:10" ht="15" customHeight="1" x14ac:dyDescent="0.25">
      <c r="A27" s="6" t="s">
        <v>302</v>
      </c>
      <c r="B27" s="6" t="s">
        <v>102</v>
      </c>
      <c r="C27" s="6" t="s">
        <v>164</v>
      </c>
      <c r="D27" s="6">
        <v>2</v>
      </c>
      <c r="E27" s="6">
        <v>2</v>
      </c>
      <c r="F27" s="7">
        <v>6.0500000000000007</v>
      </c>
      <c r="G27" s="6"/>
      <c r="H27" s="7">
        <v>3.19</v>
      </c>
      <c r="I27" s="7">
        <v>2.8600000000000003</v>
      </c>
    </row>
    <row r="28" spans="1:10" x14ac:dyDescent="0.25">
      <c r="A28" s="6" t="s">
        <v>301</v>
      </c>
      <c r="B28" s="6" t="s">
        <v>103</v>
      </c>
      <c r="C28" s="6" t="s">
        <v>164</v>
      </c>
      <c r="D28" s="6">
        <v>2</v>
      </c>
      <c r="E28" s="6">
        <v>2</v>
      </c>
      <c r="F28" s="7">
        <v>6.0500000000000007</v>
      </c>
      <c r="G28" s="6"/>
      <c r="H28" s="7">
        <v>3.19</v>
      </c>
      <c r="I28" s="7">
        <v>2.8600000000000003</v>
      </c>
    </row>
    <row r="29" spans="1:10" ht="32.25" customHeight="1" x14ac:dyDescent="0.25">
      <c r="A29" s="70" t="s">
        <v>168</v>
      </c>
      <c r="B29" s="71"/>
      <c r="C29" s="71"/>
      <c r="D29" s="71"/>
      <c r="E29" s="72"/>
      <c r="F29" s="12">
        <f t="shared" ref="F29" si="0">H29+I29</f>
        <v>165.23249999999999</v>
      </c>
      <c r="G29" s="4" t="s">
        <v>155</v>
      </c>
      <c r="H29" s="12">
        <f>SUM(H6:H28)</f>
        <v>87.836999999999989</v>
      </c>
      <c r="I29" s="12">
        <f>SUM(I6:I28)</f>
        <v>77.395499999999998</v>
      </c>
    </row>
    <row r="30" spans="1:10" ht="31.5" customHeight="1" x14ac:dyDescent="0.25">
      <c r="A30" s="31" t="s">
        <v>302</v>
      </c>
      <c r="B30" s="31" t="s">
        <v>81</v>
      </c>
      <c r="C30" s="31" t="s">
        <v>176</v>
      </c>
      <c r="D30" s="31">
        <v>0</v>
      </c>
      <c r="E30" s="31">
        <v>1</v>
      </c>
      <c r="F30" s="32">
        <v>15.972</v>
      </c>
      <c r="G30" s="35" t="s">
        <v>242</v>
      </c>
      <c r="H30" s="32">
        <v>0</v>
      </c>
      <c r="I30" s="32">
        <v>15.972</v>
      </c>
      <c r="J30" s="29"/>
    </row>
    <row r="31" spans="1:10" ht="53.25" customHeight="1" x14ac:dyDescent="0.25">
      <c r="A31" s="31" t="s">
        <v>303</v>
      </c>
      <c r="B31" s="31" t="s">
        <v>241</v>
      </c>
      <c r="C31" s="31">
        <v>19</v>
      </c>
      <c r="D31" s="31"/>
      <c r="E31" s="31">
        <v>11</v>
      </c>
      <c r="F31" s="32">
        <v>23.38</v>
      </c>
      <c r="G31" s="33" t="s">
        <v>243</v>
      </c>
      <c r="H31" s="32">
        <v>0</v>
      </c>
      <c r="I31" s="32">
        <v>23.38</v>
      </c>
    </row>
    <row r="32" spans="1:10" ht="52.5" customHeight="1" x14ac:dyDescent="0.25">
      <c r="A32" s="6" t="s">
        <v>304</v>
      </c>
      <c r="B32" s="8" t="s">
        <v>166</v>
      </c>
      <c r="C32" s="6" t="s">
        <v>165</v>
      </c>
      <c r="D32" s="6">
        <v>0</v>
      </c>
      <c r="E32" s="6">
        <v>6</v>
      </c>
      <c r="F32" s="7">
        <v>18.75</v>
      </c>
      <c r="G32" s="33" t="s">
        <v>281</v>
      </c>
      <c r="H32" s="7">
        <v>0</v>
      </c>
      <c r="I32" s="7">
        <v>18.75</v>
      </c>
    </row>
    <row r="33" spans="1:9" ht="34.5" customHeight="1" x14ac:dyDescent="0.25">
      <c r="A33" s="31" t="s">
        <v>305</v>
      </c>
      <c r="B33" s="31" t="s">
        <v>174</v>
      </c>
      <c r="C33" s="34" t="s">
        <v>187</v>
      </c>
      <c r="D33" s="31">
        <v>0</v>
      </c>
      <c r="E33" s="31">
        <v>1</v>
      </c>
      <c r="F33" s="32">
        <v>31.213799999999999</v>
      </c>
      <c r="G33" s="33" t="s">
        <v>245</v>
      </c>
      <c r="H33" s="32">
        <v>0</v>
      </c>
      <c r="I33" s="32">
        <v>31.213799999999999</v>
      </c>
    </row>
    <row r="34" spans="1:9" ht="36" customHeight="1" x14ac:dyDescent="0.25">
      <c r="A34" s="31" t="s">
        <v>306</v>
      </c>
      <c r="B34" s="31" t="s">
        <v>188</v>
      </c>
      <c r="C34" s="34" t="s">
        <v>189</v>
      </c>
      <c r="D34" s="31">
        <v>0</v>
      </c>
      <c r="E34" s="31">
        <v>1</v>
      </c>
      <c r="F34" s="32">
        <v>21.279999999999998</v>
      </c>
      <c r="G34" s="33" t="s">
        <v>244</v>
      </c>
      <c r="H34" s="32">
        <v>0</v>
      </c>
      <c r="I34" s="32">
        <v>21.279999999999998</v>
      </c>
    </row>
    <row r="35" spans="1:9" ht="62.25" customHeight="1" x14ac:dyDescent="0.25">
      <c r="A35" s="6" t="s">
        <v>307</v>
      </c>
      <c r="B35" s="6" t="s">
        <v>191</v>
      </c>
      <c r="C35" s="6" t="s">
        <v>141</v>
      </c>
      <c r="D35" s="6">
        <v>0</v>
      </c>
      <c r="E35" s="6">
        <v>9</v>
      </c>
      <c r="F35" s="7">
        <v>31.26</v>
      </c>
      <c r="G35" s="10" t="s">
        <v>190</v>
      </c>
      <c r="H35" s="7">
        <v>0</v>
      </c>
      <c r="I35" s="7">
        <v>31.256999999999998</v>
      </c>
    </row>
    <row r="36" spans="1:9" ht="27.75" customHeight="1" x14ac:dyDescent="0.25">
      <c r="A36" s="73" t="s">
        <v>225</v>
      </c>
      <c r="B36" s="74"/>
      <c r="C36" s="74"/>
      <c r="D36" s="74"/>
      <c r="E36" s="75"/>
      <c r="F36" s="12">
        <f>H36+I36</f>
        <v>141.8528</v>
      </c>
      <c r="G36" s="4" t="s">
        <v>155</v>
      </c>
      <c r="H36" s="12">
        <f>SUM(H31:H35)</f>
        <v>0</v>
      </c>
      <c r="I36" s="12">
        <f>SUM(I30:I35)</f>
        <v>141.8528</v>
      </c>
    </row>
    <row r="37" spans="1:9" ht="30.75" customHeight="1" x14ac:dyDescent="0.25">
      <c r="A37" s="73" t="s">
        <v>226</v>
      </c>
      <c r="B37" s="74"/>
      <c r="C37" s="74"/>
      <c r="D37" s="74"/>
      <c r="E37" s="75"/>
      <c r="F37" s="12">
        <f>H37+I37</f>
        <v>307.08529999999996</v>
      </c>
      <c r="G37" s="4" t="s">
        <v>155</v>
      </c>
      <c r="H37" s="12">
        <f>H29+H36</f>
        <v>87.836999999999989</v>
      </c>
      <c r="I37" s="12">
        <f>I29+I36</f>
        <v>219.2483</v>
      </c>
    </row>
    <row r="38" spans="1:9" x14ac:dyDescent="0.25">
      <c r="A38" t="s">
        <v>222</v>
      </c>
      <c r="B38" t="s">
        <v>222</v>
      </c>
    </row>
    <row r="39" spans="1:9" x14ac:dyDescent="0.25">
      <c r="A39" t="s">
        <v>222</v>
      </c>
    </row>
    <row r="40" spans="1:9" x14ac:dyDescent="0.25">
      <c r="A40" t="s">
        <v>222</v>
      </c>
      <c r="F40" s="1"/>
    </row>
    <row r="41" spans="1:9" x14ac:dyDescent="0.25">
      <c r="A41" t="s">
        <v>222</v>
      </c>
    </row>
  </sheetData>
  <mergeCells count="3">
    <mergeCell ref="A29:E29"/>
    <mergeCell ref="A36:E36"/>
    <mergeCell ref="A37:E3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workbookViewId="0">
      <selection activeCell="F34" sqref="F34"/>
    </sheetView>
  </sheetViews>
  <sheetFormatPr defaultRowHeight="15" x14ac:dyDescent="0.25"/>
  <cols>
    <col min="1" max="1" width="4.140625" customWidth="1"/>
    <col min="2" max="2" width="18" customWidth="1"/>
    <col min="3" max="3" width="13.7109375" customWidth="1"/>
    <col min="4" max="4" width="14.5703125" customWidth="1"/>
    <col min="5" max="5" width="15.7109375" customWidth="1"/>
    <col min="6" max="6" width="15.42578125" customWidth="1"/>
    <col min="7" max="7" width="19.42578125" customWidth="1"/>
    <col min="8" max="8" width="15.5703125" customWidth="1"/>
    <col min="9" max="9" width="14.140625" customWidth="1"/>
  </cols>
  <sheetData>
    <row r="2" spans="1:9" x14ac:dyDescent="0.25">
      <c r="A2" s="13" t="s">
        <v>10</v>
      </c>
      <c r="B2" s="13"/>
      <c r="C2" s="13"/>
      <c r="D2" s="3"/>
      <c r="E2" s="3"/>
      <c r="F2" s="3"/>
      <c r="G2" s="3"/>
      <c r="H2" s="3"/>
      <c r="I2" s="3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ht="39.75" customHeight="1" x14ac:dyDescent="0.25">
      <c r="A4" s="16" t="s">
        <v>1</v>
      </c>
      <c r="B4" s="16" t="s">
        <v>7</v>
      </c>
      <c r="C4" s="16" t="s">
        <v>3</v>
      </c>
      <c r="D4" s="5" t="s">
        <v>28</v>
      </c>
      <c r="E4" s="5" t="s">
        <v>29</v>
      </c>
      <c r="F4" s="5" t="s">
        <v>227</v>
      </c>
      <c r="G4" s="4" t="s">
        <v>6</v>
      </c>
      <c r="H4" s="5" t="s">
        <v>152</v>
      </c>
      <c r="I4" s="5" t="s">
        <v>151</v>
      </c>
    </row>
    <row r="5" spans="1:9" x14ac:dyDescent="0.25">
      <c r="A5" s="6" t="s">
        <v>257</v>
      </c>
      <c r="B5" s="6" t="s">
        <v>54</v>
      </c>
      <c r="C5" s="6" t="s">
        <v>133</v>
      </c>
      <c r="D5" s="6">
        <v>1</v>
      </c>
      <c r="E5" s="6">
        <v>2</v>
      </c>
      <c r="F5" s="6"/>
      <c r="G5" s="4" t="s">
        <v>220</v>
      </c>
      <c r="H5" s="7">
        <v>1.9889999999999999</v>
      </c>
      <c r="I5" s="7">
        <v>3.9779999999999998</v>
      </c>
    </row>
    <row r="6" spans="1:9" x14ac:dyDescent="0.25">
      <c r="A6" s="6" t="s">
        <v>258</v>
      </c>
      <c r="B6" s="6" t="s">
        <v>55</v>
      </c>
      <c r="C6" s="6" t="s">
        <v>133</v>
      </c>
      <c r="D6" s="6">
        <v>1</v>
      </c>
      <c r="E6" s="6">
        <v>2</v>
      </c>
      <c r="F6" s="6"/>
      <c r="G6" s="6"/>
      <c r="H6" s="7">
        <v>1.9889999999999999</v>
      </c>
      <c r="I6" s="7">
        <v>3.9779999999999998</v>
      </c>
    </row>
    <row r="7" spans="1:9" x14ac:dyDescent="0.25">
      <c r="A7" s="6" t="s">
        <v>259</v>
      </c>
      <c r="B7" s="6" t="s">
        <v>56</v>
      </c>
      <c r="C7" s="6" t="s">
        <v>133</v>
      </c>
      <c r="D7" s="6">
        <v>1</v>
      </c>
      <c r="E7" s="6">
        <v>2</v>
      </c>
      <c r="F7" s="6"/>
      <c r="G7" s="6"/>
      <c r="H7" s="7">
        <v>1.9889999999999999</v>
      </c>
      <c r="I7" s="7">
        <v>3.9779999999999998</v>
      </c>
    </row>
    <row r="8" spans="1:9" x14ac:dyDescent="0.25">
      <c r="A8" s="6" t="s">
        <v>260</v>
      </c>
      <c r="B8" s="6" t="s">
        <v>57</v>
      </c>
      <c r="C8" s="6" t="s">
        <v>164</v>
      </c>
      <c r="D8" s="6">
        <v>2</v>
      </c>
      <c r="E8" s="6">
        <v>2</v>
      </c>
      <c r="F8" s="6"/>
      <c r="G8" s="6"/>
      <c r="H8" s="6">
        <v>3.19</v>
      </c>
      <c r="I8" s="7">
        <v>2.8600000000000003</v>
      </c>
    </row>
    <row r="9" spans="1:9" x14ac:dyDescent="0.25">
      <c r="A9" s="6" t="s">
        <v>261</v>
      </c>
      <c r="B9" s="6" t="s">
        <v>61</v>
      </c>
      <c r="C9" s="6" t="s">
        <v>164</v>
      </c>
      <c r="D9" s="6">
        <v>2</v>
      </c>
      <c r="E9" s="6">
        <v>2</v>
      </c>
      <c r="F9" s="6"/>
      <c r="G9" s="6"/>
      <c r="H9" s="6">
        <v>3.19</v>
      </c>
      <c r="I9" s="7">
        <v>2.8600000000000003</v>
      </c>
    </row>
    <row r="10" spans="1:9" x14ac:dyDescent="0.25">
      <c r="A10" s="6" t="s">
        <v>262</v>
      </c>
      <c r="B10" s="6" t="s">
        <v>62</v>
      </c>
      <c r="C10" s="6" t="s">
        <v>164</v>
      </c>
      <c r="D10" s="6">
        <v>2</v>
      </c>
      <c r="E10" s="6">
        <v>2</v>
      </c>
      <c r="F10" s="6"/>
      <c r="G10" s="6"/>
      <c r="H10" s="6">
        <v>3.19</v>
      </c>
      <c r="I10" s="7">
        <v>2.8600000000000003</v>
      </c>
    </row>
    <row r="11" spans="1:9" x14ac:dyDescent="0.25">
      <c r="A11" s="6" t="s">
        <v>263</v>
      </c>
      <c r="B11" s="6" t="s">
        <v>63</v>
      </c>
      <c r="C11" s="6" t="s">
        <v>164</v>
      </c>
      <c r="D11" s="6">
        <v>2</v>
      </c>
      <c r="E11" s="6">
        <v>2</v>
      </c>
      <c r="F11" s="6"/>
      <c r="G11" s="6"/>
      <c r="H11" s="6">
        <v>3.19</v>
      </c>
      <c r="I11" s="7">
        <v>2.8600000000000003</v>
      </c>
    </row>
    <row r="12" spans="1:9" x14ac:dyDescent="0.25">
      <c r="A12" s="6" t="s">
        <v>264</v>
      </c>
      <c r="B12" s="6" t="s">
        <v>58</v>
      </c>
      <c r="C12" s="6" t="s">
        <v>164</v>
      </c>
      <c r="D12" s="6">
        <v>8</v>
      </c>
      <c r="E12" s="6">
        <v>8</v>
      </c>
      <c r="F12" s="6"/>
      <c r="G12" s="6"/>
      <c r="H12" s="7">
        <v>12.76</v>
      </c>
      <c r="I12" s="7">
        <v>11.440000000000001</v>
      </c>
    </row>
    <row r="13" spans="1:9" x14ac:dyDescent="0.25">
      <c r="A13" s="6" t="s">
        <v>265</v>
      </c>
      <c r="B13" s="6" t="s">
        <v>64</v>
      </c>
      <c r="C13" s="6" t="s">
        <v>164</v>
      </c>
      <c r="D13" s="6">
        <v>2</v>
      </c>
      <c r="E13" s="6">
        <v>2</v>
      </c>
      <c r="F13" s="6"/>
      <c r="G13" s="6"/>
      <c r="H13" s="6">
        <v>3.19</v>
      </c>
      <c r="I13" s="7">
        <v>2.8600000000000003</v>
      </c>
    </row>
    <row r="14" spans="1:9" x14ac:dyDescent="0.25">
      <c r="A14" s="6" t="s">
        <v>266</v>
      </c>
      <c r="B14" s="6" t="s">
        <v>60</v>
      </c>
      <c r="C14" s="6" t="s">
        <v>164</v>
      </c>
      <c r="D14" s="6">
        <v>1</v>
      </c>
      <c r="E14" s="6">
        <v>1</v>
      </c>
      <c r="F14" s="6"/>
      <c r="G14" s="6"/>
      <c r="H14" s="7">
        <v>1.595</v>
      </c>
      <c r="I14" s="7">
        <v>1.4300000000000002</v>
      </c>
    </row>
    <row r="15" spans="1:9" x14ac:dyDescent="0.25">
      <c r="A15" s="6" t="s">
        <v>267</v>
      </c>
      <c r="B15" s="6" t="s">
        <v>65</v>
      </c>
      <c r="C15" s="6" t="s">
        <v>164</v>
      </c>
      <c r="D15" s="6">
        <v>2</v>
      </c>
      <c r="E15" s="6">
        <v>2</v>
      </c>
      <c r="F15" s="6"/>
      <c r="G15" s="6"/>
      <c r="H15" s="7">
        <v>3.19</v>
      </c>
      <c r="I15" s="7">
        <v>2.8600000000000003</v>
      </c>
    </row>
    <row r="16" spans="1:9" x14ac:dyDescent="0.25">
      <c r="A16" s="6" t="s">
        <v>268</v>
      </c>
      <c r="B16" s="6" t="s">
        <v>66</v>
      </c>
      <c r="C16" s="6" t="s">
        <v>164</v>
      </c>
      <c r="D16" s="6">
        <v>2</v>
      </c>
      <c r="E16" s="6">
        <v>2</v>
      </c>
      <c r="F16" s="6"/>
      <c r="G16" s="6"/>
      <c r="H16" s="7">
        <v>3.19</v>
      </c>
      <c r="I16" s="7">
        <v>2.8600000000000003</v>
      </c>
    </row>
    <row r="17" spans="1:9" x14ac:dyDescent="0.25">
      <c r="A17" s="6" t="s">
        <v>269</v>
      </c>
      <c r="B17" s="6" t="s">
        <v>67</v>
      </c>
      <c r="C17" s="6" t="s">
        <v>164</v>
      </c>
      <c r="D17" s="6">
        <v>2</v>
      </c>
      <c r="E17" s="6">
        <v>2</v>
      </c>
      <c r="F17" s="6"/>
      <c r="G17" s="6"/>
      <c r="H17" s="7">
        <v>3.19</v>
      </c>
      <c r="I17" s="7">
        <v>2.8600000000000003</v>
      </c>
    </row>
    <row r="18" spans="1:9" x14ac:dyDescent="0.25">
      <c r="A18" s="6" t="s">
        <v>270</v>
      </c>
      <c r="B18" s="6" t="s">
        <v>68</v>
      </c>
      <c r="C18" s="6" t="s">
        <v>164</v>
      </c>
      <c r="D18" s="6">
        <v>1</v>
      </c>
      <c r="E18" s="6">
        <v>1</v>
      </c>
      <c r="F18" s="6"/>
      <c r="G18" s="6"/>
      <c r="H18" s="7">
        <v>1.595</v>
      </c>
      <c r="I18" s="22">
        <v>1.4300000000000002</v>
      </c>
    </row>
    <row r="19" spans="1:9" ht="15" customHeight="1" x14ac:dyDescent="0.25">
      <c r="A19" s="6" t="s">
        <v>271</v>
      </c>
      <c r="B19" s="6" t="s">
        <v>69</v>
      </c>
      <c r="C19" s="6" t="s">
        <v>133</v>
      </c>
      <c r="D19" s="6">
        <v>2</v>
      </c>
      <c r="E19" s="6">
        <v>1</v>
      </c>
      <c r="F19" s="6"/>
      <c r="G19" s="6"/>
      <c r="H19" s="7">
        <v>3.9779999999999998</v>
      </c>
      <c r="I19" s="7">
        <v>1.9889999999999999</v>
      </c>
    </row>
    <row r="20" spans="1:9" x14ac:dyDescent="0.25">
      <c r="A20" s="6" t="s">
        <v>272</v>
      </c>
      <c r="B20" s="6" t="s">
        <v>70</v>
      </c>
      <c r="C20" s="6" t="s">
        <v>133</v>
      </c>
      <c r="D20" s="6">
        <v>2</v>
      </c>
      <c r="E20" s="6">
        <v>1</v>
      </c>
      <c r="F20" s="6"/>
      <c r="G20" s="6"/>
      <c r="H20" s="7">
        <v>3.9779999999999998</v>
      </c>
      <c r="I20" s="7">
        <v>1.9889999999999999</v>
      </c>
    </row>
    <row r="21" spans="1:9" s="29" customFormat="1" ht="22.5" customHeight="1" x14ac:dyDescent="0.25">
      <c r="A21" s="6" t="s">
        <v>273</v>
      </c>
      <c r="B21" s="40" t="s">
        <v>71</v>
      </c>
      <c r="C21" s="40" t="s">
        <v>161</v>
      </c>
      <c r="D21" s="40">
        <v>2</v>
      </c>
      <c r="E21" s="40">
        <v>1</v>
      </c>
      <c r="F21" s="40"/>
      <c r="G21" s="40" t="s">
        <v>72</v>
      </c>
      <c r="H21" s="43">
        <v>3.7829999999999999</v>
      </c>
      <c r="I21" s="43">
        <v>5.4014999999999995</v>
      </c>
    </row>
    <row r="22" spans="1:9" x14ac:dyDescent="0.25">
      <c r="A22" s="6" t="s">
        <v>274</v>
      </c>
      <c r="B22" s="6" t="s">
        <v>73</v>
      </c>
      <c r="C22" s="6" t="s">
        <v>164</v>
      </c>
      <c r="D22" s="6">
        <v>2</v>
      </c>
      <c r="E22" s="6">
        <v>2</v>
      </c>
      <c r="F22" s="6"/>
      <c r="G22" s="16" t="s">
        <v>221</v>
      </c>
      <c r="H22" s="6">
        <v>3.19</v>
      </c>
      <c r="I22" s="7">
        <v>2.8600000000000003</v>
      </c>
    </row>
    <row r="23" spans="1:9" x14ac:dyDescent="0.25">
      <c r="A23" s="6" t="s">
        <v>275</v>
      </c>
      <c r="B23" s="6" t="s">
        <v>74</v>
      </c>
      <c r="C23" s="6" t="s">
        <v>164</v>
      </c>
      <c r="D23" s="6">
        <v>2</v>
      </c>
      <c r="E23" s="6">
        <v>2</v>
      </c>
      <c r="F23" s="6"/>
      <c r="G23" s="6"/>
      <c r="H23" s="6">
        <v>2.8600000000000003</v>
      </c>
      <c r="I23" s="7">
        <v>3.46</v>
      </c>
    </row>
    <row r="24" spans="1:9" x14ac:dyDescent="0.25">
      <c r="A24" s="6" t="s">
        <v>276</v>
      </c>
      <c r="B24" s="6" t="s">
        <v>75</v>
      </c>
      <c r="C24" s="6" t="s">
        <v>164</v>
      </c>
      <c r="D24" s="6">
        <v>3</v>
      </c>
      <c r="E24" s="6">
        <v>3</v>
      </c>
      <c r="F24" s="6"/>
      <c r="G24" s="6"/>
      <c r="H24" s="6">
        <v>3.46</v>
      </c>
      <c r="I24" s="7">
        <v>4.9305000000000003</v>
      </c>
    </row>
    <row r="25" spans="1:9" x14ac:dyDescent="0.25">
      <c r="A25" s="6" t="s">
        <v>277</v>
      </c>
      <c r="B25" s="6" t="s">
        <v>76</v>
      </c>
      <c r="C25" s="6" t="s">
        <v>164</v>
      </c>
      <c r="D25" s="6">
        <v>2</v>
      </c>
      <c r="E25" s="6">
        <v>2</v>
      </c>
      <c r="F25" s="6"/>
      <c r="G25" s="6"/>
      <c r="H25" s="7">
        <v>3.2869999999999999</v>
      </c>
      <c r="I25" s="7">
        <v>3.9779999999999998</v>
      </c>
    </row>
    <row r="26" spans="1:9" x14ac:dyDescent="0.25">
      <c r="A26" s="6" t="s">
        <v>278</v>
      </c>
      <c r="B26" s="6" t="s">
        <v>77</v>
      </c>
      <c r="C26" s="6" t="s">
        <v>164</v>
      </c>
      <c r="D26" s="6">
        <v>2</v>
      </c>
      <c r="E26" s="6">
        <v>2</v>
      </c>
      <c r="F26" s="6"/>
      <c r="G26" s="6"/>
      <c r="H26" s="7">
        <v>3.2869999999999999</v>
      </c>
      <c r="I26" s="7">
        <v>3.9779999999999998</v>
      </c>
    </row>
    <row r="27" spans="1:9" x14ac:dyDescent="0.25">
      <c r="A27" s="6" t="s">
        <v>279</v>
      </c>
      <c r="B27" s="6" t="s">
        <v>78</v>
      </c>
      <c r="C27" s="6" t="s">
        <v>164</v>
      </c>
      <c r="D27" s="6">
        <v>2</v>
      </c>
      <c r="E27" s="6">
        <v>2</v>
      </c>
      <c r="F27" s="6"/>
      <c r="G27" s="6"/>
      <c r="H27" s="7">
        <v>3.2869999999999999</v>
      </c>
      <c r="I27" s="7">
        <v>3.9779999999999998</v>
      </c>
    </row>
    <row r="28" spans="1:9" x14ac:dyDescent="0.25">
      <c r="A28" s="6" t="s">
        <v>280</v>
      </c>
      <c r="B28" s="6" t="s">
        <v>79</v>
      </c>
      <c r="C28" s="6" t="s">
        <v>164</v>
      </c>
      <c r="D28" s="6">
        <v>7</v>
      </c>
      <c r="E28" s="6">
        <v>7</v>
      </c>
      <c r="F28" s="6"/>
      <c r="G28" s="6"/>
      <c r="H28" s="7">
        <v>3.2869999999999999</v>
      </c>
      <c r="I28" s="7">
        <v>13.922999999999998</v>
      </c>
    </row>
    <row r="29" spans="1:9" ht="38.25" customHeight="1" x14ac:dyDescent="0.25">
      <c r="A29" s="76" t="s">
        <v>192</v>
      </c>
      <c r="B29" s="76"/>
      <c r="C29" s="76"/>
      <c r="D29" s="76"/>
      <c r="E29" s="76"/>
      <c r="F29" s="12">
        <f>H29+I29</f>
        <v>177.435</v>
      </c>
      <c r="G29" s="4" t="s">
        <v>155</v>
      </c>
      <c r="H29" s="12">
        <f>SUM(H5:H28)</f>
        <v>81.834000000000017</v>
      </c>
      <c r="I29" s="12">
        <f>SUM(I5:I28)</f>
        <v>95.600999999999971</v>
      </c>
    </row>
    <row r="30" spans="1:9" ht="36.75" customHeight="1" x14ac:dyDescent="0.25">
      <c r="A30" s="31" t="s">
        <v>252</v>
      </c>
      <c r="B30" s="31" t="s">
        <v>59</v>
      </c>
      <c r="C30" s="31" t="s">
        <v>176</v>
      </c>
      <c r="D30" s="31">
        <v>0</v>
      </c>
      <c r="E30" s="31">
        <v>1</v>
      </c>
      <c r="F30" s="32">
        <v>15.972</v>
      </c>
      <c r="G30" s="33" t="s">
        <v>246</v>
      </c>
      <c r="H30" s="32">
        <v>0</v>
      </c>
      <c r="I30" s="32">
        <v>15.972</v>
      </c>
    </row>
    <row r="31" spans="1:9" ht="52.5" customHeight="1" x14ac:dyDescent="0.25">
      <c r="A31" s="31" t="s">
        <v>253</v>
      </c>
      <c r="B31" s="6" t="s">
        <v>173</v>
      </c>
      <c r="C31" s="20" t="s">
        <v>193</v>
      </c>
      <c r="D31" s="6">
        <v>0</v>
      </c>
      <c r="E31" s="6" t="s">
        <v>194</v>
      </c>
      <c r="F31" s="7">
        <v>44.632999999999996</v>
      </c>
      <c r="G31" s="33" t="s">
        <v>248</v>
      </c>
      <c r="H31" s="7">
        <v>0</v>
      </c>
      <c r="I31" s="7">
        <v>44.632999999999996</v>
      </c>
    </row>
    <row r="32" spans="1:9" ht="42" customHeight="1" x14ac:dyDescent="0.25">
      <c r="A32" s="31" t="s">
        <v>254</v>
      </c>
      <c r="B32" s="6" t="s">
        <v>80</v>
      </c>
      <c r="C32" s="6" t="s">
        <v>189</v>
      </c>
      <c r="D32" s="6">
        <v>0</v>
      </c>
      <c r="E32" s="6">
        <v>1</v>
      </c>
      <c r="F32" s="7">
        <v>21.279999999999998</v>
      </c>
      <c r="G32" s="33" t="s">
        <v>247</v>
      </c>
      <c r="H32" s="7">
        <v>0</v>
      </c>
      <c r="I32" s="7">
        <v>21.279999999999998</v>
      </c>
    </row>
    <row r="33" spans="1:9" ht="42.75" customHeight="1" x14ac:dyDescent="0.25">
      <c r="A33" s="31" t="s">
        <v>255</v>
      </c>
      <c r="B33" s="6" t="s">
        <v>196</v>
      </c>
      <c r="C33" s="6" t="s">
        <v>195</v>
      </c>
      <c r="D33" s="6">
        <v>0</v>
      </c>
      <c r="E33" s="6">
        <v>1</v>
      </c>
      <c r="F33" s="7">
        <v>6.1936999999999998</v>
      </c>
      <c r="G33" s="33" t="s">
        <v>250</v>
      </c>
      <c r="H33" s="7">
        <v>0</v>
      </c>
      <c r="I33" s="7">
        <v>6.1936999999999998</v>
      </c>
    </row>
    <row r="34" spans="1:9" ht="28.5" customHeight="1" x14ac:dyDescent="0.25">
      <c r="A34" s="55" t="s">
        <v>167</v>
      </c>
      <c r="B34" s="56"/>
      <c r="C34" s="56"/>
      <c r="D34" s="56"/>
      <c r="E34" s="57"/>
      <c r="F34" s="12">
        <f>SUM(F30:F33)</f>
        <v>88.078699999999998</v>
      </c>
      <c r="G34" s="4" t="s">
        <v>155</v>
      </c>
      <c r="H34" s="12">
        <f t="shared" ref="H34:I34" si="0">SUM(H30:H33)</f>
        <v>0</v>
      </c>
      <c r="I34" s="12">
        <f t="shared" si="0"/>
        <v>88.078699999999998</v>
      </c>
    </row>
    <row r="35" spans="1:9" ht="36.75" customHeight="1" x14ac:dyDescent="0.25">
      <c r="A35" s="73" t="s">
        <v>228</v>
      </c>
      <c r="B35" s="74"/>
      <c r="C35" s="74"/>
      <c r="D35" s="74"/>
      <c r="E35" s="75"/>
      <c r="F35" s="12">
        <f>F34+F29</f>
        <v>265.51369999999997</v>
      </c>
      <c r="G35" s="4" t="s">
        <v>155</v>
      </c>
      <c r="H35" s="12">
        <f t="shared" ref="H35:I35" si="1">H34+H29</f>
        <v>81.834000000000017</v>
      </c>
      <c r="I35" s="12">
        <f t="shared" si="1"/>
        <v>183.67969999999997</v>
      </c>
    </row>
    <row r="36" spans="1:9" x14ac:dyDescent="0.25">
      <c r="A36" t="s">
        <v>222</v>
      </c>
      <c r="I36" s="1"/>
    </row>
  </sheetData>
  <mergeCells count="3">
    <mergeCell ref="A29:E29"/>
    <mergeCell ref="A34:E34"/>
    <mergeCell ref="A35:E35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E34" sqref="E34"/>
    </sheetView>
  </sheetViews>
  <sheetFormatPr defaultRowHeight="15" x14ac:dyDescent="0.25"/>
  <cols>
    <col min="1" max="1" width="4.28515625" customWidth="1"/>
    <col min="2" max="2" width="16.7109375" customWidth="1"/>
    <col min="3" max="3" width="12.85546875" customWidth="1"/>
    <col min="4" max="4" width="15.7109375" customWidth="1"/>
    <col min="5" max="5" width="17.5703125" customWidth="1"/>
    <col min="6" max="6" width="15.5703125" customWidth="1"/>
    <col min="7" max="7" width="20.85546875" customWidth="1"/>
    <col min="8" max="8" width="13.28515625" customWidth="1"/>
    <col min="9" max="9" width="12.85546875" customWidth="1"/>
  </cols>
  <sheetData>
    <row r="1" spans="1:9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81"/>
      <c r="B2" s="81"/>
      <c r="C2" s="81"/>
      <c r="D2" s="81"/>
      <c r="E2" s="81"/>
      <c r="F2" s="81"/>
      <c r="G2" s="81"/>
      <c r="H2" s="81"/>
      <c r="I2" s="81"/>
    </row>
    <row r="3" spans="1:9" ht="39.75" customHeight="1" x14ac:dyDescent="0.25">
      <c r="A3" s="16" t="s">
        <v>1</v>
      </c>
      <c r="B3" s="16" t="s">
        <v>7</v>
      </c>
      <c r="C3" s="16" t="s">
        <v>3</v>
      </c>
      <c r="D3" s="23" t="s">
        <v>28</v>
      </c>
      <c r="E3" s="23" t="s">
        <v>29</v>
      </c>
      <c r="F3" s="23" t="s">
        <v>229</v>
      </c>
      <c r="G3" s="4" t="s">
        <v>6</v>
      </c>
      <c r="H3" s="23" t="s">
        <v>152</v>
      </c>
      <c r="I3" s="23" t="s">
        <v>151</v>
      </c>
    </row>
    <row r="4" spans="1:9" x14ac:dyDescent="0.25">
      <c r="A4" s="6" t="s">
        <v>257</v>
      </c>
      <c r="B4" s="6" t="s">
        <v>106</v>
      </c>
      <c r="C4" s="6" t="s">
        <v>133</v>
      </c>
      <c r="D4" s="6">
        <v>3</v>
      </c>
      <c r="E4" s="6">
        <v>5</v>
      </c>
      <c r="F4" s="7">
        <f>H4+I4</f>
        <v>15.911999999999999</v>
      </c>
      <c r="G4" s="4" t="s">
        <v>220</v>
      </c>
      <c r="H4" s="7">
        <v>5.9669999999999996</v>
      </c>
      <c r="I4" s="7">
        <v>9.9450000000000003</v>
      </c>
    </row>
    <row r="5" spans="1:9" x14ac:dyDescent="0.25">
      <c r="A5" s="6" t="s">
        <v>258</v>
      </c>
      <c r="B5" s="6" t="s">
        <v>107</v>
      </c>
      <c r="C5" s="6" t="s">
        <v>132</v>
      </c>
      <c r="D5" s="6">
        <v>2</v>
      </c>
      <c r="E5" s="6">
        <v>1</v>
      </c>
      <c r="F5" s="7">
        <f t="shared" ref="F5:F26" si="0">H5+I5</f>
        <v>4.9305000000000003</v>
      </c>
      <c r="G5" s="6"/>
      <c r="H5" s="7">
        <v>3.2869999999999999</v>
      </c>
      <c r="I5" s="7">
        <v>1.6435</v>
      </c>
    </row>
    <row r="6" spans="1:9" x14ac:dyDescent="0.25">
      <c r="A6" s="6" t="s">
        <v>259</v>
      </c>
      <c r="B6" s="6" t="s">
        <v>108</v>
      </c>
      <c r="C6" s="6" t="s">
        <v>132</v>
      </c>
      <c r="D6" s="6">
        <v>2</v>
      </c>
      <c r="E6" s="6">
        <v>1</v>
      </c>
      <c r="F6" s="7">
        <f t="shared" si="0"/>
        <v>4.9305000000000003</v>
      </c>
      <c r="G6" s="6"/>
      <c r="H6" s="7">
        <v>3.2869999999999999</v>
      </c>
      <c r="I6" s="7">
        <v>1.6435</v>
      </c>
    </row>
    <row r="7" spans="1:9" x14ac:dyDescent="0.25">
      <c r="A7" s="6" t="s">
        <v>260</v>
      </c>
      <c r="B7" s="6" t="s">
        <v>109</v>
      </c>
      <c r="C7" s="6" t="s">
        <v>132</v>
      </c>
      <c r="D7" s="6">
        <v>1</v>
      </c>
      <c r="E7" s="6">
        <v>1</v>
      </c>
      <c r="F7" s="7">
        <f t="shared" si="0"/>
        <v>3.2869999999999999</v>
      </c>
      <c r="G7" s="6"/>
      <c r="H7" s="7">
        <v>1.6435</v>
      </c>
      <c r="I7" s="7">
        <v>1.6435</v>
      </c>
    </row>
    <row r="8" spans="1:9" x14ac:dyDescent="0.25">
      <c r="A8" s="6" t="s">
        <v>261</v>
      </c>
      <c r="B8" s="6" t="s">
        <v>110</v>
      </c>
      <c r="C8" s="6" t="s">
        <v>164</v>
      </c>
      <c r="D8" s="6">
        <v>2</v>
      </c>
      <c r="E8" s="6">
        <v>2</v>
      </c>
      <c r="F8" s="7">
        <f t="shared" si="0"/>
        <v>6.0500000000000007</v>
      </c>
      <c r="G8" s="6"/>
      <c r="H8" s="7">
        <v>3.19</v>
      </c>
      <c r="I8" s="7">
        <v>2.8600000000000003</v>
      </c>
    </row>
    <row r="9" spans="1:9" x14ac:dyDescent="0.25">
      <c r="A9" s="6" t="s">
        <v>262</v>
      </c>
      <c r="B9" s="6" t="s">
        <v>111</v>
      </c>
      <c r="C9" s="6" t="s">
        <v>164</v>
      </c>
      <c r="D9" s="6">
        <v>2</v>
      </c>
      <c r="E9" s="6">
        <v>2</v>
      </c>
      <c r="F9" s="7">
        <f t="shared" si="0"/>
        <v>6.0500000000000007</v>
      </c>
      <c r="G9" s="6"/>
      <c r="H9" s="7">
        <v>3.19</v>
      </c>
      <c r="I9" s="7">
        <v>2.8600000000000003</v>
      </c>
    </row>
    <row r="10" spans="1:9" x14ac:dyDescent="0.25">
      <c r="A10" s="6" t="s">
        <v>263</v>
      </c>
      <c r="B10" s="6" t="s">
        <v>112</v>
      </c>
      <c r="C10" s="6" t="s">
        <v>164</v>
      </c>
      <c r="D10" s="6">
        <v>7</v>
      </c>
      <c r="E10" s="6">
        <v>7</v>
      </c>
      <c r="F10" s="7">
        <f t="shared" si="0"/>
        <v>21.175000000000001</v>
      </c>
      <c r="G10" s="6"/>
      <c r="H10" s="7">
        <v>11.164999999999999</v>
      </c>
      <c r="I10" s="7">
        <v>10.010000000000002</v>
      </c>
    </row>
    <row r="11" spans="1:9" x14ac:dyDescent="0.25">
      <c r="A11" s="6" t="s">
        <v>264</v>
      </c>
      <c r="B11" s="6" t="s">
        <v>114</v>
      </c>
      <c r="C11" s="6" t="s">
        <v>164</v>
      </c>
      <c r="D11" s="6">
        <v>2</v>
      </c>
      <c r="E11" s="6">
        <v>2</v>
      </c>
      <c r="F11" s="7">
        <f t="shared" si="0"/>
        <v>6.0500000000000007</v>
      </c>
      <c r="G11" s="6"/>
      <c r="H11" s="7">
        <v>3.19</v>
      </c>
      <c r="I11" s="7">
        <v>2.8600000000000003</v>
      </c>
    </row>
    <row r="12" spans="1:9" x14ac:dyDescent="0.25">
      <c r="A12" s="6" t="s">
        <v>265</v>
      </c>
      <c r="B12" s="6" t="s">
        <v>115</v>
      </c>
      <c r="C12" s="6" t="s">
        <v>164</v>
      </c>
      <c r="D12" s="6">
        <v>2</v>
      </c>
      <c r="E12" s="6">
        <v>2</v>
      </c>
      <c r="F12" s="7">
        <f t="shared" si="0"/>
        <v>6.0500000000000007</v>
      </c>
      <c r="G12" s="6"/>
      <c r="H12" s="7">
        <v>3.19</v>
      </c>
      <c r="I12" s="7">
        <v>2.8600000000000003</v>
      </c>
    </row>
    <row r="13" spans="1:9" ht="18.75" customHeight="1" x14ac:dyDescent="0.25">
      <c r="A13" s="6" t="s">
        <v>266</v>
      </c>
      <c r="B13" s="6" t="s">
        <v>116</v>
      </c>
      <c r="C13" s="6" t="s">
        <v>164</v>
      </c>
      <c r="D13" s="6">
        <v>2</v>
      </c>
      <c r="E13" s="6">
        <v>2</v>
      </c>
      <c r="F13" s="7">
        <f t="shared" si="0"/>
        <v>6.0500000000000007</v>
      </c>
      <c r="G13" s="6"/>
      <c r="H13" s="7">
        <v>3.19</v>
      </c>
      <c r="I13" s="7">
        <v>2.8600000000000003</v>
      </c>
    </row>
    <row r="14" spans="1:9" ht="15" customHeight="1" x14ac:dyDescent="0.25">
      <c r="A14" s="6" t="s">
        <v>267</v>
      </c>
      <c r="B14" s="6" t="s">
        <v>117</v>
      </c>
      <c r="C14" s="6" t="s">
        <v>133</v>
      </c>
      <c r="D14" s="6">
        <v>4</v>
      </c>
      <c r="E14" s="6">
        <v>2</v>
      </c>
      <c r="F14" s="7">
        <f t="shared" si="0"/>
        <v>11.933999999999999</v>
      </c>
      <c r="G14" s="6"/>
      <c r="H14" s="7">
        <v>7.9559999999999995</v>
      </c>
      <c r="I14" s="7">
        <v>3.9779999999999998</v>
      </c>
    </row>
    <row r="15" spans="1:9" ht="18.75" customHeight="1" x14ac:dyDescent="0.25">
      <c r="A15" s="6" t="s">
        <v>268</v>
      </c>
      <c r="B15" s="6" t="s">
        <v>118</v>
      </c>
      <c r="C15" s="6" t="s">
        <v>164</v>
      </c>
      <c r="D15" s="6">
        <v>2</v>
      </c>
      <c r="E15" s="6">
        <v>2</v>
      </c>
      <c r="F15" s="7">
        <f t="shared" si="0"/>
        <v>6.0500000000000007</v>
      </c>
      <c r="G15" s="6"/>
      <c r="H15" s="7">
        <v>3.19</v>
      </c>
      <c r="I15" s="7">
        <v>2.8600000000000003</v>
      </c>
    </row>
    <row r="16" spans="1:9" ht="18" customHeight="1" x14ac:dyDescent="0.25">
      <c r="A16" s="6" t="s">
        <v>269</v>
      </c>
      <c r="B16" s="36" t="s">
        <v>119</v>
      </c>
      <c r="C16" s="36" t="s">
        <v>164</v>
      </c>
      <c r="D16" s="36">
        <v>2</v>
      </c>
      <c r="E16" s="36">
        <v>2</v>
      </c>
      <c r="F16" s="37">
        <f t="shared" si="0"/>
        <v>6.0500000000000007</v>
      </c>
      <c r="G16" s="36"/>
      <c r="H16" s="37">
        <v>3.19</v>
      </c>
      <c r="I16" s="37">
        <v>2.8600000000000003</v>
      </c>
    </row>
    <row r="17" spans="1:9" s="29" customFormat="1" x14ac:dyDescent="0.25">
      <c r="A17" s="6" t="s">
        <v>270</v>
      </c>
      <c r="B17" s="36" t="s">
        <v>120</v>
      </c>
      <c r="C17" s="36" t="s">
        <v>161</v>
      </c>
      <c r="D17" s="36">
        <v>2</v>
      </c>
      <c r="E17" s="36">
        <v>1</v>
      </c>
      <c r="F17" s="37">
        <f t="shared" si="0"/>
        <v>9.1844999999999999</v>
      </c>
      <c r="G17" s="36" t="s">
        <v>72</v>
      </c>
      <c r="H17" s="37">
        <v>3.7829999999999999</v>
      </c>
      <c r="I17" s="37">
        <v>5.4014999999999995</v>
      </c>
    </row>
    <row r="18" spans="1:9" x14ac:dyDescent="0.25">
      <c r="A18" s="6" t="s">
        <v>271</v>
      </c>
      <c r="B18" s="6" t="s">
        <v>121</v>
      </c>
      <c r="C18" s="6" t="s">
        <v>132</v>
      </c>
      <c r="D18" s="6">
        <v>2</v>
      </c>
      <c r="E18" s="6">
        <v>1</v>
      </c>
      <c r="F18" s="7">
        <f t="shared" si="0"/>
        <v>4.9305000000000003</v>
      </c>
      <c r="G18" s="16" t="s">
        <v>221</v>
      </c>
      <c r="H18" s="7">
        <v>3.2869999999999999</v>
      </c>
      <c r="I18" s="7">
        <v>1.6435</v>
      </c>
    </row>
    <row r="19" spans="1:9" x14ac:dyDescent="0.25">
      <c r="A19" s="6" t="s">
        <v>272</v>
      </c>
      <c r="B19" s="6" t="s">
        <v>122</v>
      </c>
      <c r="C19" s="6" t="s">
        <v>132</v>
      </c>
      <c r="D19" s="6">
        <v>2</v>
      </c>
      <c r="E19" s="6">
        <v>3</v>
      </c>
      <c r="F19" s="7">
        <f t="shared" si="0"/>
        <v>8.2175000000000011</v>
      </c>
      <c r="G19" s="6"/>
      <c r="H19" s="7">
        <v>3.2869999999999999</v>
      </c>
      <c r="I19" s="7">
        <v>4.9305000000000003</v>
      </c>
    </row>
    <row r="20" spans="1:9" x14ac:dyDescent="0.25">
      <c r="A20" s="6" t="s">
        <v>273</v>
      </c>
      <c r="B20" s="6" t="s">
        <v>123</v>
      </c>
      <c r="C20" s="6" t="s">
        <v>132</v>
      </c>
      <c r="D20" s="6">
        <v>3</v>
      </c>
      <c r="E20" s="6">
        <v>2</v>
      </c>
      <c r="F20" s="7">
        <f t="shared" si="0"/>
        <v>8.2175000000000011</v>
      </c>
      <c r="G20" s="6"/>
      <c r="H20" s="7">
        <v>4.9305000000000003</v>
      </c>
      <c r="I20" s="7">
        <v>3.2869999999999999</v>
      </c>
    </row>
    <row r="21" spans="1:9" x14ac:dyDescent="0.25">
      <c r="A21" s="6" t="s">
        <v>274</v>
      </c>
      <c r="B21" s="6" t="s">
        <v>124</v>
      </c>
      <c r="C21" s="6" t="s">
        <v>132</v>
      </c>
      <c r="D21" s="6">
        <v>2</v>
      </c>
      <c r="E21" s="6">
        <v>2</v>
      </c>
      <c r="F21" s="7">
        <f t="shared" si="0"/>
        <v>6.5739999999999998</v>
      </c>
      <c r="G21" s="6"/>
      <c r="H21" s="7">
        <v>3.2869999999999999</v>
      </c>
      <c r="I21" s="7">
        <v>3.2869999999999999</v>
      </c>
    </row>
    <row r="22" spans="1:9" x14ac:dyDescent="0.25">
      <c r="A22" s="6" t="s">
        <v>275</v>
      </c>
      <c r="B22" s="6" t="s">
        <v>125</v>
      </c>
      <c r="C22" s="6" t="s">
        <v>150</v>
      </c>
      <c r="D22" s="6">
        <v>0</v>
      </c>
      <c r="E22" s="6">
        <v>0</v>
      </c>
      <c r="F22" s="7">
        <f t="shared" si="0"/>
        <v>0</v>
      </c>
      <c r="G22" s="6"/>
      <c r="H22" s="7">
        <v>0</v>
      </c>
      <c r="I22" s="7">
        <v>0</v>
      </c>
    </row>
    <row r="23" spans="1:9" x14ac:dyDescent="0.25">
      <c r="A23" s="6" t="s">
        <v>276</v>
      </c>
      <c r="B23" s="6" t="s">
        <v>126</v>
      </c>
      <c r="C23" s="6" t="s">
        <v>150</v>
      </c>
      <c r="D23" s="6">
        <v>0</v>
      </c>
      <c r="E23" s="6">
        <v>0</v>
      </c>
      <c r="F23" s="7">
        <f t="shared" si="0"/>
        <v>0</v>
      </c>
      <c r="G23" s="6"/>
      <c r="H23" s="7">
        <v>0</v>
      </c>
      <c r="I23" s="7">
        <v>0</v>
      </c>
    </row>
    <row r="24" spans="1:9" x14ac:dyDescent="0.25">
      <c r="A24" s="6" t="s">
        <v>277</v>
      </c>
      <c r="B24" s="6" t="s">
        <v>127</v>
      </c>
      <c r="C24" s="6" t="s">
        <v>150</v>
      </c>
      <c r="D24" s="6">
        <v>0</v>
      </c>
      <c r="E24" s="6">
        <v>0</v>
      </c>
      <c r="F24" s="7">
        <f t="shared" si="0"/>
        <v>0</v>
      </c>
      <c r="G24" s="6"/>
      <c r="H24" s="7">
        <v>0</v>
      </c>
      <c r="I24" s="7">
        <v>0</v>
      </c>
    </row>
    <row r="25" spans="1:9" x14ac:dyDescent="0.25">
      <c r="A25" s="6" t="s">
        <v>278</v>
      </c>
      <c r="B25" s="6" t="s">
        <v>128</v>
      </c>
      <c r="C25" s="6" t="s">
        <v>175</v>
      </c>
      <c r="D25" s="6">
        <v>0</v>
      </c>
      <c r="E25" s="6">
        <v>1</v>
      </c>
      <c r="F25" s="7">
        <f>H25+I25</f>
        <v>5.1642000000000001</v>
      </c>
      <c r="G25" s="6"/>
      <c r="H25" s="7">
        <v>0</v>
      </c>
      <c r="I25" s="7">
        <v>5.1642000000000001</v>
      </c>
    </row>
    <row r="26" spans="1:9" x14ac:dyDescent="0.25">
      <c r="A26" s="6" t="s">
        <v>279</v>
      </c>
      <c r="B26" s="6" t="s">
        <v>129</v>
      </c>
      <c r="C26" s="6" t="s">
        <v>175</v>
      </c>
      <c r="D26" s="6">
        <v>0</v>
      </c>
      <c r="E26" s="6">
        <v>1</v>
      </c>
      <c r="F26" s="7">
        <f t="shared" si="0"/>
        <v>5.1642000000000001</v>
      </c>
      <c r="G26" s="6"/>
      <c r="H26" s="7">
        <v>0</v>
      </c>
      <c r="I26" s="7">
        <v>5.1642000000000001</v>
      </c>
    </row>
    <row r="27" spans="1:9" ht="15" customHeight="1" x14ac:dyDescent="0.25">
      <c r="A27" s="6" t="s">
        <v>280</v>
      </c>
      <c r="B27" s="6" t="s">
        <v>130</v>
      </c>
      <c r="C27" s="6" t="s">
        <v>175</v>
      </c>
      <c r="D27" s="6">
        <v>0</v>
      </c>
      <c r="E27" s="6">
        <v>1</v>
      </c>
      <c r="F27" s="7">
        <f>H27+I27</f>
        <v>5.1642000000000001</v>
      </c>
      <c r="G27" s="6"/>
      <c r="H27" s="7">
        <v>0</v>
      </c>
      <c r="I27" s="7">
        <v>5.1642000000000001</v>
      </c>
    </row>
    <row r="28" spans="1:9" ht="29.25" customHeight="1" x14ac:dyDescent="0.25">
      <c r="A28" s="77" t="s">
        <v>230</v>
      </c>
      <c r="B28" s="78"/>
      <c r="C28" s="78"/>
      <c r="D28" s="78"/>
      <c r="E28" s="79"/>
      <c r="F28" s="12">
        <f>H28+I28</f>
        <v>157.13559999999998</v>
      </c>
      <c r="G28" s="4" t="s">
        <v>155</v>
      </c>
      <c r="H28" s="12">
        <f>SUM(H4:H27)</f>
        <v>74.209999999999994</v>
      </c>
      <c r="I28" s="12">
        <f>SUM(I4:I27)</f>
        <v>82.925599999999989</v>
      </c>
    </row>
    <row r="29" spans="1:9" ht="30" customHeight="1" x14ac:dyDescent="0.25">
      <c r="A29" s="31" t="s">
        <v>308</v>
      </c>
      <c r="B29" s="31" t="s">
        <v>113</v>
      </c>
      <c r="C29" s="31" t="s">
        <v>176</v>
      </c>
      <c r="D29" s="31">
        <v>0</v>
      </c>
      <c r="E29" s="31">
        <v>1</v>
      </c>
      <c r="F29" s="34">
        <v>15.97</v>
      </c>
      <c r="G29" s="34" t="s">
        <v>246</v>
      </c>
      <c r="H29" s="32">
        <v>0</v>
      </c>
      <c r="I29" s="32">
        <v>15.972</v>
      </c>
    </row>
    <row r="30" spans="1:9" ht="27.75" customHeight="1" x14ac:dyDescent="0.25">
      <c r="A30" s="64" t="s">
        <v>172</v>
      </c>
      <c r="B30" s="65"/>
      <c r="C30" s="65"/>
      <c r="D30" s="65"/>
      <c r="E30" s="66"/>
      <c r="F30" s="12">
        <f>F29</f>
        <v>15.97</v>
      </c>
      <c r="G30" s="4" t="s">
        <v>155</v>
      </c>
      <c r="H30" s="12">
        <f>SUM(H29:H29)</f>
        <v>0</v>
      </c>
      <c r="I30" s="12">
        <f>SUM(I29:I29)</f>
        <v>15.972</v>
      </c>
    </row>
    <row r="31" spans="1:9" ht="32.25" customHeight="1" x14ac:dyDescent="0.25">
      <c r="A31" s="77" t="s">
        <v>231</v>
      </c>
      <c r="B31" s="78"/>
      <c r="C31" s="78"/>
      <c r="D31" s="78"/>
      <c r="E31" s="79"/>
      <c r="F31" s="12">
        <f>F30+F28</f>
        <v>173.10559999999998</v>
      </c>
      <c r="G31" s="4" t="s">
        <v>155</v>
      </c>
      <c r="H31" s="12">
        <f t="shared" ref="H31:I31" si="1">H30+H28</f>
        <v>74.209999999999994</v>
      </c>
      <c r="I31" s="12">
        <f t="shared" si="1"/>
        <v>98.897599999999983</v>
      </c>
    </row>
  </sheetData>
  <mergeCells count="4">
    <mergeCell ref="A31:E31"/>
    <mergeCell ref="A30:E30"/>
    <mergeCell ref="A28:E28"/>
    <mergeCell ref="A1:I2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17" sqref="D17"/>
    </sheetView>
  </sheetViews>
  <sheetFormatPr defaultRowHeight="15" x14ac:dyDescent="0.25"/>
  <cols>
    <col min="1" max="1" width="6.7109375" customWidth="1"/>
    <col min="2" max="2" width="23.42578125" customWidth="1"/>
    <col min="3" max="3" width="22.7109375" customWidth="1"/>
    <col min="4" max="4" width="27.5703125" customWidth="1"/>
  </cols>
  <sheetData>
    <row r="1" spans="1:4" ht="21" x14ac:dyDescent="0.35">
      <c r="A1" s="2" t="s">
        <v>184</v>
      </c>
      <c r="C1" s="2" t="s">
        <v>222</v>
      </c>
    </row>
    <row r="3" spans="1:4" ht="28.5" customHeight="1" x14ac:dyDescent="0.25">
      <c r="A3" s="4" t="s">
        <v>202</v>
      </c>
      <c r="B3" s="24" t="s">
        <v>185</v>
      </c>
      <c r="C3" s="4" t="s">
        <v>233</v>
      </c>
      <c r="D3" s="4" t="s">
        <v>6</v>
      </c>
    </row>
    <row r="4" spans="1:4" ht="30.75" customHeight="1" x14ac:dyDescent="0.25">
      <c r="A4" s="6">
        <v>2</v>
      </c>
      <c r="B4" s="6" t="s">
        <v>179</v>
      </c>
      <c r="C4" s="7">
        <v>151.80000000000001</v>
      </c>
      <c r="D4" s="10" t="s">
        <v>177</v>
      </c>
    </row>
    <row r="5" spans="1:4" ht="28.5" customHeight="1" x14ac:dyDescent="0.25">
      <c r="A5" s="6">
        <v>3</v>
      </c>
      <c r="B5" s="6" t="s">
        <v>180</v>
      </c>
      <c r="C5" s="7">
        <v>24.224999999999998</v>
      </c>
      <c r="D5" s="10" t="s">
        <v>181</v>
      </c>
    </row>
    <row r="6" spans="1:4" ht="30" customHeight="1" x14ac:dyDescent="0.25">
      <c r="A6" s="6">
        <v>4</v>
      </c>
      <c r="B6" s="6" t="s">
        <v>182</v>
      </c>
      <c r="C6" s="7">
        <v>14.691599999999999</v>
      </c>
      <c r="D6" s="10" t="s">
        <v>183</v>
      </c>
    </row>
    <row r="7" spans="1:4" ht="25.5" customHeight="1" x14ac:dyDescent="0.25">
      <c r="A7" s="82" t="s">
        <v>186</v>
      </c>
      <c r="B7" s="83"/>
      <c r="C7" s="12">
        <v>190.71</v>
      </c>
      <c r="D7" s="21"/>
    </row>
    <row r="8" spans="1:4" x14ac:dyDescent="0.25">
      <c r="A8" s="3"/>
      <c r="B8" s="3"/>
      <c r="C8" s="53" t="s">
        <v>222</v>
      </c>
      <c r="D8" s="3"/>
    </row>
    <row r="9" spans="1:4" ht="15.75" customHeight="1" x14ac:dyDescent="0.25">
      <c r="A9" s="3"/>
      <c r="B9" s="3"/>
      <c r="C9" s="3"/>
      <c r="D9" s="3"/>
    </row>
  </sheetData>
  <mergeCells count="1">
    <mergeCell ref="A7:B7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K23" sqref="K23"/>
    </sheetView>
  </sheetViews>
  <sheetFormatPr defaultRowHeight="15" x14ac:dyDescent="0.25"/>
  <cols>
    <col min="8" max="8" width="17.28515625" customWidth="1"/>
    <col min="10" max="10" width="17.85546875" customWidth="1"/>
  </cols>
  <sheetData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C8" sqref="C8"/>
    </sheetView>
  </sheetViews>
  <sheetFormatPr defaultRowHeight="15" x14ac:dyDescent="0.25"/>
  <cols>
    <col min="1" max="1" width="4.5703125" customWidth="1"/>
    <col min="2" max="2" width="22.7109375" customWidth="1"/>
    <col min="3" max="3" width="19.140625" customWidth="1"/>
  </cols>
  <sheetData>
    <row r="1" spans="1:11" x14ac:dyDescent="0.25">
      <c r="A1" t="s">
        <v>222</v>
      </c>
      <c r="C1" t="s">
        <v>222</v>
      </c>
    </row>
    <row r="2" spans="1:11" ht="54.75" customHeight="1" x14ac:dyDescent="0.25">
      <c r="A2" s="84" t="s">
        <v>327</v>
      </c>
      <c r="B2" s="84"/>
      <c r="C2" s="84"/>
      <c r="D2" s="84"/>
      <c r="E2" s="84"/>
      <c r="F2" s="84"/>
      <c r="G2" s="84"/>
    </row>
    <row r="3" spans="1:11" ht="46.5" customHeight="1" x14ac:dyDescent="0.25">
      <c r="A3" s="26" t="s">
        <v>232</v>
      </c>
      <c r="B3" s="26" t="s">
        <v>234</v>
      </c>
      <c r="C3" s="17" t="s">
        <v>235</v>
      </c>
      <c r="D3" s="25"/>
      <c r="E3" s="47"/>
      <c r="F3" s="47"/>
    </row>
    <row r="4" spans="1:11" ht="30.75" customHeight="1" x14ac:dyDescent="0.25">
      <c r="A4" s="6">
        <v>1</v>
      </c>
      <c r="B4" s="11" t="s">
        <v>236</v>
      </c>
      <c r="C4" s="19">
        <v>396.5</v>
      </c>
    </row>
    <row r="5" spans="1:11" ht="30" customHeight="1" x14ac:dyDescent="0.25">
      <c r="A5" s="6">
        <v>2</v>
      </c>
      <c r="B5" s="11" t="s">
        <v>237</v>
      </c>
      <c r="C5" s="20">
        <v>359.55</v>
      </c>
    </row>
    <row r="6" spans="1:11" ht="30" customHeight="1" x14ac:dyDescent="0.25">
      <c r="A6" s="6">
        <v>3</v>
      </c>
      <c r="B6" s="11" t="s">
        <v>312</v>
      </c>
      <c r="C6" s="20">
        <v>621.86</v>
      </c>
    </row>
    <row r="7" spans="1:11" ht="29.25" customHeight="1" x14ac:dyDescent="0.25">
      <c r="A7" s="6">
        <v>5</v>
      </c>
      <c r="B7" s="9" t="s">
        <v>184</v>
      </c>
      <c r="C7" s="6">
        <f>250.84-24.6-35.53</f>
        <v>190.71</v>
      </c>
      <c r="K7" s="47"/>
    </row>
    <row r="8" spans="1:11" ht="30" customHeight="1" x14ac:dyDescent="0.25">
      <c r="A8" s="55" t="s">
        <v>238</v>
      </c>
      <c r="B8" s="57"/>
      <c r="C8" s="12">
        <f>C7+C6+C5+C4</f>
        <v>1568.6200000000001</v>
      </c>
    </row>
    <row r="9" spans="1:11" x14ac:dyDescent="0.25">
      <c r="C9" t="s">
        <v>222</v>
      </c>
    </row>
    <row r="10" spans="1:11" x14ac:dyDescent="0.25">
      <c r="C10" t="s">
        <v>222</v>
      </c>
    </row>
  </sheetData>
  <mergeCells count="2">
    <mergeCell ref="A8:B8"/>
    <mergeCell ref="A2:G2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Legenda</vt:lpstr>
      <vt:lpstr>poziom 0</vt:lpstr>
      <vt:lpstr>poziom 1</vt:lpstr>
      <vt:lpstr>poziom 2</vt:lpstr>
      <vt:lpstr>poziom 3</vt:lpstr>
      <vt:lpstr>poziom 4</vt:lpstr>
      <vt:lpstr> Świetliki i mostki</vt:lpstr>
      <vt:lpstr>Sumy</vt:lpstr>
      <vt:lpstr> SUMA</vt:lpstr>
      <vt:lpstr>Arkusz2</vt:lpstr>
      <vt:lpstr>Arkusz3</vt:lpstr>
      <vt:lpstr>Arkusz4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Czesław</dc:creator>
  <cp:lastModifiedBy>WKogutowska</cp:lastModifiedBy>
  <cp:lastPrinted>2019-08-29T06:31:46Z</cp:lastPrinted>
  <dcterms:created xsi:type="dcterms:W3CDTF">2016-07-07T07:16:45Z</dcterms:created>
  <dcterms:modified xsi:type="dcterms:W3CDTF">2021-04-02T10:37:05Z</dcterms:modified>
</cp:coreProperties>
</file>