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" sheetId="1" r:id="rId1"/>
    <sheet name="2" sheetId="2" r:id="rId2"/>
    <sheet name="3" sheetId="3" r:id="rId3"/>
  </sheets>
  <definedNames>
    <definedName name="_xlnm.Print_Area" localSheetId="0">'1'!$A$1:$AY$49</definedName>
    <definedName name="Rodzaj_zajęć">#REF!</definedName>
    <definedName name="Rodzaje_zajec">#REF!</definedName>
    <definedName name="Rodzaje_zajęć">#REF!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<sst xmlns="http://schemas.openxmlformats.org/spreadsheetml/2006/main" count="451" uniqueCount="140">
  <si>
    <t>Wydział Nauk o Zdrowiu</t>
  </si>
  <si>
    <t xml:space="preserve">Kierunek Zdrowie Publiczne 1 stopnia </t>
  </si>
  <si>
    <t>Rok studiów 1</t>
  </si>
  <si>
    <t xml:space="preserve">Forma studiów stacjonarne </t>
  </si>
  <si>
    <t>Lp</t>
  </si>
  <si>
    <t>Przedmiot</t>
  </si>
  <si>
    <t>semestr zimowy</t>
  </si>
  <si>
    <t>semestr letni</t>
  </si>
  <si>
    <t>SUMA GODZIN DYDAKTYCZNYCH</t>
  </si>
  <si>
    <t>SUMA PUNKTÓW ECTS</t>
  </si>
  <si>
    <t>Rodzaj zajęć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</si>
  <si>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</si>
  <si>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</si>
  <si>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</si>
  <si>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</si>
  <si>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</si>
  <si>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</si>
  <si>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</si>
  <si>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</si>
  <si>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</si>
  <si>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</si>
  <si>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</si>
  <si>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</si>
  <si>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</si>
  <si>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</si>
  <si>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</si>
  <si>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</si>
  <si>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</si>
  <si>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</t>
  </si>
  <si>
    <r>
      <t xml:space="preserve">zajęcia praktyczne przy pacjencie (PP)   </t>
    </r>
    <r>
      <rPr>
        <sz val="10"/>
        <rFont val="Calibri"/>
        <family val="2"/>
      </rPr>
      <t>¹ ²</t>
    </r>
  </si>
  <si>
    <t>obowiązkowe</t>
  </si>
  <si>
    <t>propedeutyka medycyny 1</t>
  </si>
  <si>
    <t>zal.oc.</t>
  </si>
  <si>
    <t>propedeutyka medycyny 2</t>
  </si>
  <si>
    <t>nauka o człowieku 1</t>
  </si>
  <si>
    <t>nauka o człowieku 2</t>
  </si>
  <si>
    <t>egz.</t>
  </si>
  <si>
    <t>podstawy socjologii</t>
  </si>
  <si>
    <t>podstawy psychologii</t>
  </si>
  <si>
    <t>podstawy demografii</t>
  </si>
  <si>
    <t>podstawy prawa</t>
  </si>
  <si>
    <t>propedeutyka zdrowia publicznego 1</t>
  </si>
  <si>
    <t>propedeutyka zdrowia publicznego 2</t>
  </si>
  <si>
    <t>podstawy epidemiologii</t>
  </si>
  <si>
    <t>informatyka</t>
  </si>
  <si>
    <t>społeczne i socjalne funkcje państwa</t>
  </si>
  <si>
    <t>egz</t>
  </si>
  <si>
    <t>podstawy zdrowia środowiskowego</t>
  </si>
  <si>
    <t>podstawy organizacji i zarządzania</t>
  </si>
  <si>
    <t>podstawy makro i mikroekonomii</t>
  </si>
  <si>
    <t>metody badań naukowych</t>
  </si>
  <si>
    <t>ograniczonego wyboru</t>
  </si>
  <si>
    <t>język obcy: angielski/niemiecki</t>
  </si>
  <si>
    <t>zal</t>
  </si>
  <si>
    <t xml:space="preserve">zarządzanie karierą/sztuka autoprezentacji i wystąpień publicznych </t>
  </si>
  <si>
    <t>praktyka zawodowa - zdrowie publiczne</t>
  </si>
  <si>
    <t>RAZEM</t>
  </si>
  <si>
    <r>
      <t>¹</t>
    </r>
    <r>
      <rPr>
        <sz val="9"/>
        <rFont val="Arial"/>
        <family val="2"/>
      </rPr>
      <t xml:space="preserve"> dotyczy Wydziału Nauk o Zdrowiu</t>
    </r>
  </si>
  <si>
    <r>
      <t>²</t>
    </r>
    <r>
      <rPr>
        <sz val="9"/>
        <rFont val="Arial"/>
        <family val="2"/>
      </rPr>
      <t xml:space="preserve"> dotyczy Wydziału Farmaceutycznego z Oddziałem Analityki Medycznej</t>
    </r>
  </si>
  <si>
    <t>………………………………………………</t>
  </si>
  <si>
    <t>Uzgodniono z Samorządem</t>
  </si>
  <si>
    <t>Sporządził</t>
  </si>
  <si>
    <t>data i podpis Dziekana Wydziału</t>
  </si>
  <si>
    <t>wolnego wyboru/ fakultatywne</t>
  </si>
  <si>
    <t>Rok studiów 2</t>
  </si>
  <si>
    <t>filozofia</t>
  </si>
  <si>
    <t>podstawy logiki</t>
  </si>
  <si>
    <t>podstawy etyki i deontologii</t>
  </si>
  <si>
    <t>socjologia  medycyny</t>
  </si>
  <si>
    <t>podstawy promocji zdrowia</t>
  </si>
  <si>
    <t>podstawy rachunkowości finansowej</t>
  </si>
  <si>
    <t>podstawy ubezpieczeń zdrowotnych i społecznych</t>
  </si>
  <si>
    <t>ochrona własności intelektualnej</t>
  </si>
  <si>
    <t>zarządzanie jakością</t>
  </si>
  <si>
    <t>finanse i zamówienia publiczne</t>
  </si>
  <si>
    <t>rachunkowość zarządcza</t>
  </si>
  <si>
    <t>metody badań społecznych</t>
  </si>
  <si>
    <t>podstawy nadzoru sanitarno- epidemiologicznego</t>
  </si>
  <si>
    <t>podstawy polityki społecznej i zdrowotnej</t>
  </si>
  <si>
    <t>zarządzanie strategiczne i  operacyjne w ochronie zdrowia</t>
  </si>
  <si>
    <t>podstawy  działalności gospodarczej w ochronie zdrowia</t>
  </si>
  <si>
    <t>globalizacja, a problemy zdrowia publicznego</t>
  </si>
  <si>
    <t>podstawy psychologii zdrowia/podstawy psychopatologii</t>
  </si>
  <si>
    <t>analiza statystyczna/statystyka w medycynie</t>
  </si>
  <si>
    <t>praktyka zawodowa – ekonomika zdrowia</t>
  </si>
  <si>
    <t>Rok studiów 3</t>
  </si>
  <si>
    <t>psychologia społeczna</t>
  </si>
  <si>
    <t>międzynarodowe prawo zdrowia publicznego</t>
  </si>
  <si>
    <t>podstawy żywienia człowieka</t>
  </si>
  <si>
    <t>podstawy marketingu</t>
  </si>
  <si>
    <t>farmakoekonomika</t>
  </si>
  <si>
    <t>EBM</t>
  </si>
  <si>
    <t>zarządzanie zmianą</t>
  </si>
  <si>
    <t>HTA</t>
  </si>
  <si>
    <t>diagnozowanie i prognozowanie zjawisk społecznych</t>
  </si>
  <si>
    <t>bezpieczeństwo i higiena pracy/ocena ryzyka zawodowego</t>
  </si>
  <si>
    <t>jakość życia/badania jakościowe w ochronie zdrowia</t>
  </si>
  <si>
    <t xml:space="preserve">socjologia rodziny/socjologia edukacji </t>
  </si>
  <si>
    <t>uzależnienia/elementy interwencji kryzysowej</t>
  </si>
  <si>
    <t>rola organizacji pozarządowych w systemie ochrony zdrowia/pomoc humanitarna</t>
  </si>
  <si>
    <t>Wychowanie Fizyczne</t>
  </si>
  <si>
    <t>systemy informacyjne</t>
  </si>
  <si>
    <t>podstawy pedagogiki/podstawy pracy socjalnej</t>
  </si>
  <si>
    <t>ochrona danych w ochronie zdrowia</t>
  </si>
  <si>
    <t>punkty ECTS w ramach kontaktu z nauczycielem</t>
  </si>
  <si>
    <t>punkty ECTS za zajęcia związane z prowadzeniem badań naukowych (min. 50%)</t>
  </si>
  <si>
    <t>punkty ECTS zajęcia do wyboru (min. 30%)</t>
  </si>
  <si>
    <t>punkty ECTS zajęcia z zakresu nauk humanistycznych lub społ. (nie mniej niż 5 ECTS)</t>
  </si>
  <si>
    <t>punkty ECTS za zajęcia w ramach e-learningu (nie więcej niż 50%)</t>
  </si>
  <si>
    <t>punkty ECTS za tryb e-learningu (nie więcej niż 50%)</t>
  </si>
  <si>
    <t>pedagogika specjalna</t>
  </si>
  <si>
    <t>pierwsza pomoc</t>
  </si>
  <si>
    <t>moduł wolnego wyboru 2A</t>
  </si>
  <si>
    <t>moduł wolnego wyboru 2B</t>
  </si>
  <si>
    <t>moduł wolnego wyboru 2C</t>
  </si>
  <si>
    <t>moduł wolnego wyboru 2D</t>
  </si>
  <si>
    <t>moduł wolnego wyboru 2E</t>
  </si>
  <si>
    <t>moduł wolnego wyboru 2F</t>
  </si>
  <si>
    <t>moduł wolnego wyboru 3A</t>
  </si>
  <si>
    <t>moduł wolnego wyboru 3B</t>
  </si>
  <si>
    <t>moduł wolnego wyboru 3C</t>
  </si>
  <si>
    <t>moduł wolnego wyboru 3D</t>
  </si>
  <si>
    <t>moduł wolnego wyboru 3E</t>
  </si>
  <si>
    <t>moduł wolnego wyboru 3F</t>
  </si>
  <si>
    <t xml:space="preserve">Kierunek: Zdrowie Publiczne 1 stopnia </t>
  </si>
  <si>
    <t xml:space="preserve">społeczeństwo obywatelskie/kapitał społeczny </t>
  </si>
  <si>
    <t>seminarium licencjackie 2</t>
  </si>
  <si>
    <t>seminarium licencjackie 1</t>
  </si>
  <si>
    <t>PLAN STUDIÓW na rok akademicki 2021/2022</t>
  </si>
  <si>
    <t>PLAN STUDIÓW na cykl rozpoczynający się w roku akademickim 2022/2023</t>
  </si>
  <si>
    <t>PLAN STUDIÓW na cykl rozpoczynający się w roku akademickim 2023/2024</t>
  </si>
  <si>
    <t>wychowanie Fizyczne</t>
  </si>
  <si>
    <t>Cykl kształcenia rozpoczynający się w roku akademickim: 2021/2022</t>
  </si>
  <si>
    <t>Załącznik nr 3</t>
  </si>
  <si>
    <t>do Uchwały Senatu nr 2123</t>
  </si>
  <si>
    <t>Uniwersytetu Medycznego we Wrocławiu</t>
  </si>
  <si>
    <t>z dnia 29 stycznia 2020 r.</t>
  </si>
  <si>
    <t>Załącznik nr 10.2</t>
  </si>
  <si>
    <t>do Uchwały Senatu nr 2280</t>
  </si>
  <si>
    <t>z dnia 24 lutego 2021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</si>
</sst>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0.0"/>
  </numFmts>
  <fonts count="41">
    <font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indent="15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textRotation="90"/>
    </xf>
    <xf numFmtId="0" fontId="0" fillId="0" borderId="13" xfId="0" applyFont="1" applyBorder="1" applyAlignment="1">
      <alignment textRotation="90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 readingOrder="1"/>
    </xf>
    <xf numFmtId="0" fontId="0" fillId="0" borderId="17" xfId="0" applyFont="1" applyBorder="1" applyAlignment="1">
      <alignment horizontal="center" readingOrder="1"/>
    </xf>
    <xf numFmtId="174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174" fontId="0" fillId="0" borderId="16" xfId="0" applyNumberFormat="1" applyFont="1" applyBorder="1" applyAlignment="1">
      <alignment/>
    </xf>
    <xf numFmtId="174" fontId="3" fillId="0" borderId="18" xfId="0" applyNumberFormat="1" applyFont="1" applyBorder="1" applyAlignment="1">
      <alignment/>
    </xf>
    <xf numFmtId="0" fontId="0" fillId="0" borderId="12" xfId="0" applyFont="1" applyBorder="1" applyAlignment="1">
      <alignment horizontal="center" readingOrder="1"/>
    </xf>
    <xf numFmtId="0" fontId="0" fillId="0" borderId="13" xfId="0" applyFont="1" applyBorder="1" applyAlignment="1">
      <alignment horizontal="center" readingOrder="1"/>
    </xf>
    <xf numFmtId="174" fontId="0" fillId="0" borderId="12" xfId="0" applyNumberFormat="1" applyFont="1" applyBorder="1" applyAlignment="1">
      <alignment/>
    </xf>
    <xf numFmtId="0" fontId="0" fillId="0" borderId="17" xfId="0" applyFont="1" applyFill="1" applyBorder="1" applyAlignment="1">
      <alignment horizontal="center" readingOrder="1"/>
    </xf>
    <xf numFmtId="0" fontId="0" fillId="0" borderId="19" xfId="0" applyFont="1" applyBorder="1" applyAlignment="1">
      <alignment horizontal="center" readingOrder="1"/>
    </xf>
    <xf numFmtId="0" fontId="0" fillId="0" borderId="20" xfId="0" applyFont="1" applyBorder="1" applyAlignment="1">
      <alignment wrapText="1"/>
    </xf>
    <xf numFmtId="174" fontId="3" fillId="0" borderId="2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74" fontId="3" fillId="0" borderId="18" xfId="0" applyNumberFormat="1" applyFont="1" applyFill="1" applyBorder="1" applyAlignment="1">
      <alignment/>
    </xf>
    <xf numFmtId="0" fontId="0" fillId="33" borderId="2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174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174" fontId="3" fillId="0" borderId="24" xfId="0" applyNumberFormat="1" applyFont="1" applyFill="1" applyBorder="1" applyAlignment="1">
      <alignment/>
    </xf>
    <xf numFmtId="17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 textRotation="90"/>
    </xf>
    <xf numFmtId="0" fontId="0" fillId="0" borderId="27" xfId="0" applyFont="1" applyBorder="1" applyAlignment="1">
      <alignment textRotation="90"/>
    </xf>
    <xf numFmtId="0" fontId="0" fillId="0" borderId="28" xfId="0" applyFont="1" applyBorder="1" applyAlignment="1">
      <alignment textRotation="90"/>
    </xf>
    <xf numFmtId="0" fontId="0" fillId="0" borderId="29" xfId="0" applyFont="1" applyBorder="1" applyAlignment="1">
      <alignment textRotation="90"/>
    </xf>
    <xf numFmtId="0" fontId="0" fillId="0" borderId="30" xfId="0" applyFont="1" applyBorder="1" applyAlignment="1">
      <alignment textRotation="90"/>
    </xf>
    <xf numFmtId="174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textRotation="90"/>
    </xf>
    <xf numFmtId="0" fontId="0" fillId="0" borderId="3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1" xfId="0" applyFont="1" applyBorder="1" applyAlignment="1">
      <alignment/>
    </xf>
    <xf numFmtId="174" fontId="3" fillId="0" borderId="36" xfId="0" applyNumberFormat="1" applyFont="1" applyBorder="1" applyAlignment="1">
      <alignment/>
    </xf>
    <xf numFmtId="0" fontId="0" fillId="0" borderId="37" xfId="0" applyFont="1" applyBorder="1" applyAlignment="1">
      <alignment textRotation="90"/>
    </xf>
    <xf numFmtId="0" fontId="0" fillId="0" borderId="38" xfId="0" applyFont="1" applyBorder="1" applyAlignment="1">
      <alignment/>
    </xf>
    <xf numFmtId="174" fontId="0" fillId="0" borderId="39" xfId="0" applyNumberFormat="1" applyFont="1" applyBorder="1" applyAlignment="1">
      <alignment/>
    </xf>
    <xf numFmtId="174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0" fontId="0" fillId="0" borderId="43" xfId="0" applyFont="1" applyBorder="1" applyAlignment="1">
      <alignment wrapText="1"/>
    </xf>
    <xf numFmtId="174" fontId="0" fillId="0" borderId="19" xfId="0" applyNumberFormat="1" applyFont="1" applyBorder="1" applyAlignment="1">
      <alignment/>
    </xf>
    <xf numFmtId="174" fontId="3" fillId="0" borderId="44" xfId="0" applyNumberFormat="1" applyFont="1" applyBorder="1" applyAlignment="1">
      <alignment/>
    </xf>
    <xf numFmtId="0" fontId="0" fillId="0" borderId="35" xfId="0" applyFont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46" xfId="0" applyFont="1" applyBorder="1" applyAlignment="1">
      <alignment textRotation="90"/>
    </xf>
    <xf numFmtId="174" fontId="0" fillId="0" borderId="47" xfId="0" applyNumberFormat="1" applyFont="1" applyBorder="1" applyAlignment="1">
      <alignment/>
    </xf>
    <xf numFmtId="174" fontId="0" fillId="0" borderId="48" xfId="0" applyNumberFormat="1" applyFont="1" applyBorder="1" applyAlignment="1">
      <alignment/>
    </xf>
    <xf numFmtId="174" fontId="0" fillId="0" borderId="49" xfId="0" applyNumberFormat="1" applyFont="1" applyBorder="1" applyAlignment="1">
      <alignment/>
    </xf>
    <xf numFmtId="174" fontId="0" fillId="0" borderId="50" xfId="0" applyNumberFormat="1" applyFont="1" applyBorder="1" applyAlignment="1">
      <alignment/>
    </xf>
    <xf numFmtId="174" fontId="0" fillId="0" borderId="32" xfId="0" applyNumberFormat="1" applyFont="1" applyBorder="1" applyAlignment="1">
      <alignment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wrapText="1"/>
    </xf>
    <xf numFmtId="174" fontId="0" fillId="0" borderId="1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30" xfId="0" applyFont="1" applyBorder="1" applyAlignment="1">
      <alignment textRotation="90"/>
    </xf>
    <xf numFmtId="0" fontId="0" fillId="0" borderId="51" xfId="0" applyFont="1" applyBorder="1" applyAlignment="1">
      <alignment textRotation="90"/>
    </xf>
    <xf numFmtId="174" fontId="0" fillId="0" borderId="20" xfId="0" applyNumberFormat="1" applyFont="1" applyBorder="1" applyAlignment="1">
      <alignment/>
    </xf>
    <xf numFmtId="174" fontId="0" fillId="0" borderId="23" xfId="0" applyNumberFormat="1" applyFont="1" applyBorder="1" applyAlignment="1">
      <alignment/>
    </xf>
    <xf numFmtId="174" fontId="3" fillId="0" borderId="23" xfId="0" applyNumberFormat="1" applyFont="1" applyBorder="1" applyAlignment="1">
      <alignment/>
    </xf>
    <xf numFmtId="174" fontId="0" fillId="0" borderId="52" xfId="0" applyNumberFormat="1" applyFont="1" applyBorder="1" applyAlignment="1">
      <alignment/>
    </xf>
    <xf numFmtId="174" fontId="0" fillId="0" borderId="15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0" fillId="0" borderId="52" xfId="0" applyFont="1" applyBorder="1" applyAlignment="1">
      <alignment/>
    </xf>
    <xf numFmtId="174" fontId="0" fillId="0" borderId="43" xfId="0" applyNumberFormat="1" applyFont="1" applyBorder="1" applyAlignment="1">
      <alignment/>
    </xf>
    <xf numFmtId="174" fontId="0" fillId="0" borderId="53" xfId="0" applyNumberFormat="1" applyFont="1" applyBorder="1" applyAlignment="1">
      <alignment/>
    </xf>
    <xf numFmtId="174" fontId="0" fillId="0" borderId="42" xfId="0" applyNumberFormat="1" applyFont="1" applyBorder="1" applyAlignment="1">
      <alignment/>
    </xf>
    <xf numFmtId="174" fontId="0" fillId="0" borderId="34" xfId="0" applyNumberFormat="1" applyFont="1" applyBorder="1" applyAlignment="1">
      <alignment/>
    </xf>
    <xf numFmtId="174" fontId="0" fillId="0" borderId="35" xfId="0" applyNumberFormat="1" applyFont="1" applyBorder="1" applyAlignment="1">
      <alignment/>
    </xf>
    <xf numFmtId="174" fontId="0" fillId="0" borderId="54" xfId="0" applyNumberFormat="1" applyFont="1" applyBorder="1" applyAlignment="1">
      <alignment/>
    </xf>
    <xf numFmtId="174" fontId="0" fillId="0" borderId="38" xfId="0" applyNumberFormat="1" applyFont="1" applyBorder="1" applyAlignment="1">
      <alignment/>
    </xf>
    <xf numFmtId="174" fontId="3" fillId="0" borderId="38" xfId="0" applyNumberFormat="1" applyFont="1" applyBorder="1" applyAlignment="1">
      <alignment/>
    </xf>
    <xf numFmtId="174" fontId="0" fillId="0" borderId="55" xfId="0" applyNumberFormat="1" applyFont="1" applyBorder="1" applyAlignment="1">
      <alignment/>
    </xf>
    <xf numFmtId="174" fontId="0" fillId="0" borderId="56" xfId="0" applyNumberFormat="1" applyFont="1" applyBorder="1" applyAlignment="1">
      <alignment/>
    </xf>
    <xf numFmtId="174" fontId="0" fillId="0" borderId="57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74" fontId="3" fillId="0" borderId="40" xfId="0" applyNumberFormat="1" applyFont="1" applyBorder="1" applyAlignment="1">
      <alignment/>
    </xf>
    <xf numFmtId="174" fontId="0" fillId="0" borderId="58" xfId="0" applyNumberFormat="1" applyFont="1" applyBorder="1" applyAlignment="1">
      <alignment/>
    </xf>
    <xf numFmtId="174" fontId="0" fillId="0" borderId="13" xfId="0" applyNumberFormat="1" applyFont="1" applyBorder="1" applyAlignment="1">
      <alignment/>
    </xf>
    <xf numFmtId="174" fontId="0" fillId="0" borderId="23" xfId="0" applyNumberFormat="1" applyFont="1" applyFill="1" applyBorder="1" applyAlignment="1">
      <alignment/>
    </xf>
    <xf numFmtId="174" fontId="3" fillId="0" borderId="32" xfId="0" applyNumberFormat="1" applyFont="1" applyBorder="1" applyAlignment="1">
      <alignment/>
    </xf>
    <xf numFmtId="174" fontId="0" fillId="0" borderId="59" xfId="0" applyNumberFormat="1" applyFont="1" applyBorder="1" applyAlignment="1">
      <alignment/>
    </xf>
    <xf numFmtId="174" fontId="0" fillId="0" borderId="60" xfId="0" applyNumberFormat="1" applyFont="1" applyBorder="1" applyAlignment="1">
      <alignment/>
    </xf>
    <xf numFmtId="174" fontId="3" fillId="0" borderId="25" xfId="0" applyNumberFormat="1" applyFont="1" applyBorder="1" applyAlignment="1">
      <alignment/>
    </xf>
    <xf numFmtId="0" fontId="3" fillId="0" borderId="18" xfId="0" applyFont="1" applyBorder="1" applyAlignment="1">
      <alignment textRotation="90"/>
    </xf>
    <xf numFmtId="0" fontId="0" fillId="0" borderId="61" xfId="0" applyFont="1" applyBorder="1" applyAlignment="1">
      <alignment textRotation="90"/>
    </xf>
    <xf numFmtId="0" fontId="0" fillId="0" borderId="0" xfId="0" applyFont="1" applyBorder="1" applyAlignment="1">
      <alignment textRotation="90"/>
    </xf>
    <xf numFmtId="0" fontId="0" fillId="0" borderId="62" xfId="0" applyFont="1" applyBorder="1" applyAlignment="1">
      <alignment textRotation="90"/>
    </xf>
    <xf numFmtId="0" fontId="0" fillId="0" borderId="34" xfId="0" applyFont="1" applyBorder="1" applyAlignment="1">
      <alignment horizontal="center" readingOrder="1"/>
    </xf>
    <xf numFmtId="174" fontId="0" fillId="0" borderId="45" xfId="0" applyNumberFormat="1" applyFont="1" applyBorder="1" applyAlignment="1">
      <alignment/>
    </xf>
    <xf numFmtId="174" fontId="0" fillId="0" borderId="61" xfId="0" applyNumberFormat="1" applyFont="1" applyBorder="1" applyAlignment="1">
      <alignment/>
    </xf>
    <xf numFmtId="0" fontId="0" fillId="0" borderId="61" xfId="0" applyFont="1" applyBorder="1" applyAlignment="1">
      <alignment horizontal="center" readingOrder="1"/>
    </xf>
    <xf numFmtId="174" fontId="3" fillId="0" borderId="61" xfId="0" applyNumberFormat="1" applyFont="1" applyBorder="1" applyAlignment="1">
      <alignment/>
    </xf>
    <xf numFmtId="174" fontId="0" fillId="0" borderId="63" xfId="0" applyNumberFormat="1" applyFont="1" applyBorder="1" applyAlignment="1">
      <alignment/>
    </xf>
    <xf numFmtId="174" fontId="3" fillId="0" borderId="64" xfId="0" applyNumberFormat="1" applyFont="1" applyBorder="1" applyAlignment="1">
      <alignment/>
    </xf>
    <xf numFmtId="174" fontId="0" fillId="0" borderId="65" xfId="0" applyNumberFormat="1" applyFont="1" applyBorder="1" applyAlignment="1">
      <alignment/>
    </xf>
    <xf numFmtId="0" fontId="0" fillId="0" borderId="23" xfId="0" applyFont="1" applyBorder="1" applyAlignment="1">
      <alignment horizontal="center" readingOrder="1"/>
    </xf>
    <xf numFmtId="174" fontId="0" fillId="0" borderId="66" xfId="0" applyNumberFormat="1" applyFont="1" applyBorder="1" applyAlignment="1">
      <alignment/>
    </xf>
    <xf numFmtId="174" fontId="0" fillId="0" borderId="67" xfId="0" applyNumberFormat="1" applyFont="1" applyBorder="1" applyAlignment="1">
      <alignment/>
    </xf>
    <xf numFmtId="174" fontId="0" fillId="0" borderId="68" xfId="0" applyNumberFormat="1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3" fillId="0" borderId="0" xfId="0" applyNumberFormat="1" applyFont="1" applyFill="1" applyAlignment="1">
      <alignment/>
    </xf>
    <xf numFmtId="174" fontId="0" fillId="0" borderId="20" xfId="0" applyNumberFormat="1" applyFont="1" applyFill="1" applyBorder="1" applyAlignment="1">
      <alignment/>
    </xf>
    <xf numFmtId="174" fontId="0" fillId="0" borderId="69" xfId="0" applyNumberFormat="1" applyFont="1" applyBorder="1" applyAlignment="1">
      <alignment/>
    </xf>
    <xf numFmtId="174" fontId="0" fillId="0" borderId="70" xfId="0" applyNumberFormat="1" applyFont="1" applyBorder="1" applyAlignment="1">
      <alignment/>
    </xf>
    <xf numFmtId="174" fontId="3" fillId="0" borderId="71" xfId="0" applyNumberFormat="1" applyFont="1" applyBorder="1" applyAlignment="1">
      <alignment/>
    </xf>
    <xf numFmtId="174" fontId="3" fillId="0" borderId="72" xfId="0" applyNumberFormat="1" applyFont="1" applyBorder="1" applyAlignment="1">
      <alignment/>
    </xf>
    <xf numFmtId="174" fontId="3" fillId="0" borderId="73" xfId="0" applyNumberFormat="1" applyFont="1" applyBorder="1" applyAlignment="1">
      <alignment/>
    </xf>
    <xf numFmtId="174" fontId="3" fillId="0" borderId="74" xfId="0" applyNumberFormat="1" applyFont="1" applyBorder="1" applyAlignment="1">
      <alignment/>
    </xf>
    <xf numFmtId="174" fontId="3" fillId="0" borderId="75" xfId="0" applyNumberFormat="1" applyFont="1" applyBorder="1" applyAlignment="1">
      <alignment/>
    </xf>
    <xf numFmtId="174" fontId="3" fillId="0" borderId="58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right" textRotation="90"/>
    </xf>
    <xf numFmtId="0" fontId="3" fillId="0" borderId="83" xfId="0" applyFont="1" applyBorder="1" applyAlignment="1">
      <alignment horizontal="right" textRotation="90"/>
    </xf>
    <xf numFmtId="0" fontId="3" fillId="0" borderId="84" xfId="0" applyFont="1" applyBorder="1" applyAlignment="1">
      <alignment horizontal="right" textRotation="90"/>
    </xf>
    <xf numFmtId="0" fontId="0" fillId="0" borderId="85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3" fillId="0" borderId="88" xfId="0" applyFont="1" applyBorder="1" applyAlignment="1">
      <alignment horizontal="right" textRotation="90"/>
    </xf>
    <xf numFmtId="0" fontId="3" fillId="0" borderId="89" xfId="0" applyFont="1" applyBorder="1" applyAlignment="1">
      <alignment horizontal="right" textRotation="90"/>
    </xf>
    <xf numFmtId="0" fontId="3" fillId="0" borderId="21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2</xdr:col>
      <xdr:colOff>1562100</xdr:colOff>
      <xdr:row>5</xdr:row>
      <xdr:rowOff>104775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65747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123825</xdr:rowOff>
    </xdr:from>
    <xdr:to>
      <xdr:col>2</xdr:col>
      <xdr:colOff>1600200</xdr:colOff>
      <xdr:row>5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26765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9"/>
  <sheetViews>
    <sheetView showZeros="0" tabSelected="1" zoomScale="60" zoomScaleNormal="60" zoomScaleSheetLayoutView="70" zoomScalePageLayoutView="0" workbookViewId="0" topLeftCell="A1">
      <pane xSplit="3" topLeftCell="M1" activePane="topRight" state="frozen"/>
      <selection pane="topLeft" activeCell="A17" sqref="A17"/>
      <selection pane="topRight" activeCell="AN4" sqref="AN4:AR4"/>
    </sheetView>
  </sheetViews>
  <sheetFormatPr defaultColWidth="11.421875" defaultRowHeight="12.75"/>
  <cols>
    <col min="1" max="1" width="4.28125" style="1" customWidth="1"/>
    <col min="2" max="2" width="13.28125" style="1" customWidth="1"/>
    <col min="3" max="3" width="36.421875" style="1" customWidth="1"/>
    <col min="4" max="12" width="5.7109375" style="1" customWidth="1"/>
    <col min="13" max="13" width="5.8515625" style="1" customWidth="1"/>
    <col min="14" max="43" width="5.7109375" style="1" customWidth="1"/>
    <col min="44" max="44" width="5.7109375" style="73" customWidth="1"/>
    <col min="45" max="49" width="5.7109375" style="1" customWidth="1"/>
    <col min="50" max="50" width="7.00390625" style="1" customWidth="1"/>
    <col min="51" max="51" width="5.7109375" style="1" customWidth="1"/>
    <col min="52" max="16384" width="11.421875" style="1" customWidth="1"/>
  </cols>
  <sheetData>
    <row r="1" ht="12.75">
      <c r="AN1" s="1" t="s">
        <v>137</v>
      </c>
    </row>
    <row r="2" spans="40:44" ht="12.75">
      <c r="AN2" s="134" t="s">
        <v>138</v>
      </c>
      <c r="AO2" s="134"/>
      <c r="AP2" s="134"/>
      <c r="AQ2" s="134"/>
      <c r="AR2" s="134"/>
    </row>
    <row r="3" spans="40:41" ht="12.75">
      <c r="AN3" s="1" t="s">
        <v>135</v>
      </c>
      <c r="AO3" s="2"/>
    </row>
    <row r="4" spans="40:44" ht="12.75">
      <c r="AN4" s="134" t="s">
        <v>139</v>
      </c>
      <c r="AO4" s="134"/>
      <c r="AP4" s="134"/>
      <c r="AQ4" s="134"/>
      <c r="AR4" s="134"/>
    </row>
    <row r="6" spans="1:51" s="3" customFormat="1" ht="19.5" customHeight="1">
      <c r="A6" s="139" t="s">
        <v>128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</row>
    <row r="7" spans="1:51" s="3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44" s="6" customFormat="1" ht="15" customHeight="1">
      <c r="A8" s="5" t="s">
        <v>0</v>
      </c>
      <c r="B8" s="5"/>
      <c r="AR8" s="74"/>
    </row>
    <row r="9" spans="1:44" s="6" customFormat="1" ht="15" customHeight="1">
      <c r="A9" s="5" t="s">
        <v>124</v>
      </c>
      <c r="B9" s="5"/>
      <c r="AR9" s="74"/>
    </row>
    <row r="10" spans="1:44" s="6" customFormat="1" ht="15" customHeight="1">
      <c r="A10" s="5" t="s">
        <v>2</v>
      </c>
      <c r="B10" s="5"/>
      <c r="AR10" s="74"/>
    </row>
    <row r="11" spans="1:44" s="6" customFormat="1" ht="15" customHeight="1">
      <c r="A11" s="5" t="s">
        <v>3</v>
      </c>
      <c r="B11" s="5"/>
      <c r="AR11" s="74"/>
    </row>
    <row r="12" ht="15" customHeight="1">
      <c r="A12" s="6" t="s">
        <v>132</v>
      </c>
    </row>
    <row r="14" ht="13.5" thickBot="1"/>
    <row r="15" spans="1:51" ht="13.5" customHeight="1" thickBot="1">
      <c r="A15" s="140" t="s">
        <v>4</v>
      </c>
      <c r="B15" s="7"/>
      <c r="C15" s="141" t="s">
        <v>5</v>
      </c>
      <c r="D15" s="136" t="s">
        <v>6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8"/>
      <c r="AA15" s="136" t="s">
        <v>7</v>
      </c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8"/>
      <c r="AX15" s="143" t="s">
        <v>8</v>
      </c>
      <c r="AY15" s="145" t="s">
        <v>9</v>
      </c>
    </row>
    <row r="16" spans="1:51" ht="399" thickBot="1">
      <c r="A16" s="140"/>
      <c r="B16" s="8" t="s">
        <v>10</v>
      </c>
      <c r="C16" s="142"/>
      <c r="D16" s="64" t="s">
        <v>11</v>
      </c>
      <c r="E16" s="38" t="s">
        <v>12</v>
      </c>
      <c r="F16" s="39" t="s">
        <v>13</v>
      </c>
      <c r="G16" s="39" t="s">
        <v>14</v>
      </c>
      <c r="H16" s="40" t="s">
        <v>15</v>
      </c>
      <c r="I16" s="41" t="s">
        <v>16</v>
      </c>
      <c r="J16" s="41" t="s">
        <v>17</v>
      </c>
      <c r="K16" s="41" t="s">
        <v>18</v>
      </c>
      <c r="L16" s="41" t="s">
        <v>19</v>
      </c>
      <c r="M16" s="41" t="s">
        <v>20</v>
      </c>
      <c r="N16" s="41" t="s">
        <v>21</v>
      </c>
      <c r="O16" s="41" t="s">
        <v>22</v>
      </c>
      <c r="P16" s="41" t="s">
        <v>23</v>
      </c>
      <c r="Q16" s="41" t="s">
        <v>24</v>
      </c>
      <c r="R16" s="41" t="s">
        <v>25</v>
      </c>
      <c r="S16" s="41" t="s">
        <v>26</v>
      </c>
      <c r="T16" s="41" t="s">
        <v>27</v>
      </c>
      <c r="U16" s="75" t="s">
        <v>28</v>
      </c>
      <c r="V16" s="41" t="s">
        <v>104</v>
      </c>
      <c r="W16" s="41" t="s">
        <v>106</v>
      </c>
      <c r="X16" s="41" t="s">
        <v>107</v>
      </c>
      <c r="Y16" s="41" t="s">
        <v>105</v>
      </c>
      <c r="Z16" s="76" t="s">
        <v>109</v>
      </c>
      <c r="AA16" s="9" t="s">
        <v>11</v>
      </c>
      <c r="AB16" s="9" t="s">
        <v>12</v>
      </c>
      <c r="AC16" s="9" t="s">
        <v>13</v>
      </c>
      <c r="AD16" s="9" t="s">
        <v>14</v>
      </c>
      <c r="AE16" s="9" t="s">
        <v>15</v>
      </c>
      <c r="AF16" s="9" t="s">
        <v>16</v>
      </c>
      <c r="AG16" s="9" t="s">
        <v>17</v>
      </c>
      <c r="AH16" s="10" t="s">
        <v>29</v>
      </c>
      <c r="AI16" s="10" t="s">
        <v>19</v>
      </c>
      <c r="AJ16" s="10" t="s">
        <v>20</v>
      </c>
      <c r="AK16" s="10" t="s">
        <v>21</v>
      </c>
      <c r="AL16" s="10" t="s">
        <v>22</v>
      </c>
      <c r="AM16" s="10" t="s">
        <v>23</v>
      </c>
      <c r="AN16" s="10" t="s">
        <v>24</v>
      </c>
      <c r="AO16" s="10" t="s">
        <v>25</v>
      </c>
      <c r="AP16" s="10" t="s">
        <v>26</v>
      </c>
      <c r="AQ16" s="10" t="s">
        <v>27</v>
      </c>
      <c r="AR16" s="104" t="s">
        <v>28</v>
      </c>
      <c r="AS16" s="105" t="s">
        <v>104</v>
      </c>
      <c r="AT16" s="106" t="s">
        <v>106</v>
      </c>
      <c r="AU16" s="106" t="s">
        <v>107</v>
      </c>
      <c r="AV16" s="105" t="s">
        <v>105</v>
      </c>
      <c r="AW16" s="107" t="s">
        <v>108</v>
      </c>
      <c r="AX16" s="144"/>
      <c r="AY16" s="144"/>
    </row>
    <row r="17" spans="1:51" ht="15" customHeight="1">
      <c r="A17" s="11">
        <v>1</v>
      </c>
      <c r="B17" s="12" t="s">
        <v>30</v>
      </c>
      <c r="C17" s="60" t="s">
        <v>31</v>
      </c>
      <c r="D17" s="108">
        <v>30</v>
      </c>
      <c r="E17" s="13">
        <v>30</v>
      </c>
      <c r="F17" s="15"/>
      <c r="G17" s="15"/>
      <c r="H17" s="15"/>
      <c r="I17" s="98"/>
      <c r="J17" s="98"/>
      <c r="K17" s="98"/>
      <c r="L17" s="98"/>
      <c r="M17" s="98"/>
      <c r="N17" s="98"/>
      <c r="O17" s="98"/>
      <c r="P17" s="98"/>
      <c r="Q17" s="98">
        <v>25</v>
      </c>
      <c r="R17" s="109">
        <v>60</v>
      </c>
      <c r="S17" s="110">
        <v>75</v>
      </c>
      <c r="T17" s="111" t="s">
        <v>32</v>
      </c>
      <c r="U17" s="112">
        <v>3</v>
      </c>
      <c r="V17" s="110">
        <v>1.5</v>
      </c>
      <c r="W17" s="110"/>
      <c r="X17" s="110"/>
      <c r="Y17" s="110">
        <v>3</v>
      </c>
      <c r="Z17" s="113">
        <v>1</v>
      </c>
      <c r="AA17" s="34"/>
      <c r="AB17" s="16"/>
      <c r="AC17" s="15"/>
      <c r="AD17" s="17"/>
      <c r="AE17" s="17"/>
      <c r="AF17" s="17"/>
      <c r="AG17" s="17"/>
      <c r="AH17" s="17"/>
      <c r="AI17" s="15"/>
      <c r="AJ17" s="15"/>
      <c r="AK17" s="15"/>
      <c r="AL17" s="15"/>
      <c r="AM17" s="15"/>
      <c r="AN17" s="15"/>
      <c r="AO17" s="15"/>
      <c r="AP17" s="15"/>
      <c r="AQ17" s="14"/>
      <c r="AR17" s="114"/>
      <c r="AS17" s="78"/>
      <c r="AT17" s="78"/>
      <c r="AU17" s="78"/>
      <c r="AV17" s="78"/>
      <c r="AW17" s="115"/>
      <c r="AX17" s="18">
        <f aca="true" t="shared" si="0" ref="AX17:AX41">SUM(S17,AP17)</f>
        <v>75</v>
      </c>
      <c r="AY17" s="18">
        <f aca="true" t="shared" si="1" ref="AY17:AY41">SUM(U17,AR17)</f>
        <v>3</v>
      </c>
    </row>
    <row r="18" spans="1:51" ht="15" customHeight="1">
      <c r="A18" s="11">
        <v>2</v>
      </c>
      <c r="B18" s="12" t="s">
        <v>30</v>
      </c>
      <c r="C18" s="61" t="s">
        <v>33</v>
      </c>
      <c r="D18" s="108"/>
      <c r="E18" s="13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77">
        <f aca="true" t="shared" si="2" ref="R18:R41">SUM(D18:P18)-N18</f>
        <v>0</v>
      </c>
      <c r="S18" s="78"/>
      <c r="T18" s="116"/>
      <c r="U18" s="79"/>
      <c r="V18" s="78"/>
      <c r="W18" s="78"/>
      <c r="X18" s="78"/>
      <c r="Y18" s="78"/>
      <c r="Z18" s="113"/>
      <c r="AA18" s="19">
        <v>30</v>
      </c>
      <c r="AB18" s="20">
        <v>30</v>
      </c>
      <c r="AC18" s="21"/>
      <c r="AD18" s="17"/>
      <c r="AE18" s="17"/>
      <c r="AF18" s="17"/>
      <c r="AG18" s="17"/>
      <c r="AH18" s="17"/>
      <c r="AI18" s="15"/>
      <c r="AJ18" s="15"/>
      <c r="AK18" s="15"/>
      <c r="AL18" s="15"/>
      <c r="AM18" s="15"/>
      <c r="AN18" s="15">
        <v>25</v>
      </c>
      <c r="AO18" s="15">
        <f>SUM(AA18:AM18)</f>
        <v>60</v>
      </c>
      <c r="AP18" s="15">
        <f>SUM(AA18:AN18)</f>
        <v>85</v>
      </c>
      <c r="AQ18" s="14" t="s">
        <v>32</v>
      </c>
      <c r="AR18" s="114">
        <v>3</v>
      </c>
      <c r="AS18" s="78">
        <v>2</v>
      </c>
      <c r="AT18" s="78"/>
      <c r="AU18" s="78"/>
      <c r="AV18" s="78">
        <v>3</v>
      </c>
      <c r="AW18" s="113">
        <v>0.5</v>
      </c>
      <c r="AX18" s="18">
        <f t="shared" si="0"/>
        <v>85</v>
      </c>
      <c r="AY18" s="18">
        <f t="shared" si="1"/>
        <v>3</v>
      </c>
    </row>
    <row r="19" spans="1:51" ht="15" customHeight="1">
      <c r="A19" s="11">
        <v>3</v>
      </c>
      <c r="B19" s="12" t="s">
        <v>30</v>
      </c>
      <c r="C19" s="61" t="s">
        <v>34</v>
      </c>
      <c r="D19" s="108">
        <v>30</v>
      </c>
      <c r="E19" s="13">
        <v>30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>
        <v>30</v>
      </c>
      <c r="R19" s="77">
        <v>60</v>
      </c>
      <c r="S19" s="78">
        <f aca="true" t="shared" si="3" ref="S19:S41">SUM(D19:Q19)</f>
        <v>90</v>
      </c>
      <c r="T19" s="116" t="s">
        <v>32</v>
      </c>
      <c r="U19" s="79">
        <v>3</v>
      </c>
      <c r="V19" s="78">
        <v>1.5</v>
      </c>
      <c r="W19" s="78"/>
      <c r="X19" s="78"/>
      <c r="Y19" s="78">
        <v>3</v>
      </c>
      <c r="Z19" s="117">
        <v>1</v>
      </c>
      <c r="AC19" s="17"/>
      <c r="AD19" s="17"/>
      <c r="AE19" s="17"/>
      <c r="AF19" s="17"/>
      <c r="AG19" s="17"/>
      <c r="AH19" s="17"/>
      <c r="AI19" s="15"/>
      <c r="AJ19" s="15"/>
      <c r="AK19" s="15"/>
      <c r="AL19" s="15"/>
      <c r="AM19" s="15"/>
      <c r="AN19" s="15"/>
      <c r="AO19" s="15"/>
      <c r="AP19" s="15"/>
      <c r="AQ19" s="22"/>
      <c r="AR19" s="114"/>
      <c r="AS19" s="78"/>
      <c r="AT19" s="78"/>
      <c r="AU19" s="78"/>
      <c r="AV19" s="78"/>
      <c r="AW19" s="117"/>
      <c r="AX19" s="18">
        <f t="shared" si="0"/>
        <v>90</v>
      </c>
      <c r="AY19" s="18">
        <f t="shared" si="1"/>
        <v>3</v>
      </c>
    </row>
    <row r="20" spans="1:51" ht="15" customHeight="1">
      <c r="A20" s="11">
        <v>4</v>
      </c>
      <c r="B20" s="12" t="s">
        <v>30</v>
      </c>
      <c r="C20" s="61" t="s">
        <v>35</v>
      </c>
      <c r="D20" s="108"/>
      <c r="E20" s="13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77">
        <f t="shared" si="2"/>
        <v>0</v>
      </c>
      <c r="S20" s="78"/>
      <c r="T20" s="116"/>
      <c r="U20" s="79"/>
      <c r="V20" s="78"/>
      <c r="W20" s="78"/>
      <c r="X20" s="78"/>
      <c r="Y20" s="78"/>
      <c r="Z20" s="118"/>
      <c r="AA20" s="13">
        <v>30</v>
      </c>
      <c r="AB20" s="14">
        <v>30</v>
      </c>
      <c r="AC20" s="17"/>
      <c r="AD20" s="17"/>
      <c r="AE20" s="17"/>
      <c r="AF20" s="17"/>
      <c r="AG20" s="17"/>
      <c r="AH20" s="17"/>
      <c r="AI20" s="15"/>
      <c r="AJ20" s="15"/>
      <c r="AK20" s="15"/>
      <c r="AL20" s="15"/>
      <c r="AM20" s="15"/>
      <c r="AN20" s="15">
        <v>30</v>
      </c>
      <c r="AO20" s="15">
        <f>SUM(AA20:AM20)</f>
        <v>60</v>
      </c>
      <c r="AP20" s="15">
        <f>SUM(AA20:AN20)</f>
        <v>90</v>
      </c>
      <c r="AQ20" s="22" t="s">
        <v>36</v>
      </c>
      <c r="AR20" s="114">
        <v>4</v>
      </c>
      <c r="AS20" s="78">
        <v>3</v>
      </c>
      <c r="AT20" s="78"/>
      <c r="AU20" s="78"/>
      <c r="AV20" s="78">
        <v>4</v>
      </c>
      <c r="AW20" s="118">
        <v>0.5</v>
      </c>
      <c r="AX20" s="18">
        <f t="shared" si="0"/>
        <v>90</v>
      </c>
      <c r="AY20" s="18">
        <f t="shared" si="1"/>
        <v>4</v>
      </c>
    </row>
    <row r="21" spans="1:51" ht="15" customHeight="1">
      <c r="A21" s="11">
        <v>5</v>
      </c>
      <c r="B21" s="12" t="s">
        <v>30</v>
      </c>
      <c r="C21" s="61" t="s">
        <v>37</v>
      </c>
      <c r="D21" s="108">
        <v>15</v>
      </c>
      <c r="E21" s="13">
        <v>15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>
        <v>25</v>
      </c>
      <c r="R21" s="77">
        <v>30</v>
      </c>
      <c r="S21" s="78">
        <f t="shared" si="3"/>
        <v>55</v>
      </c>
      <c r="T21" s="116" t="s">
        <v>32</v>
      </c>
      <c r="U21" s="79">
        <v>2</v>
      </c>
      <c r="V21" s="78">
        <v>1</v>
      </c>
      <c r="W21" s="78"/>
      <c r="X21" s="78">
        <v>2</v>
      </c>
      <c r="Y21" s="78">
        <v>2</v>
      </c>
      <c r="Z21" s="118">
        <v>0.5</v>
      </c>
      <c r="AA21" s="13">
        <v>0</v>
      </c>
      <c r="AB21" s="14"/>
      <c r="AC21" s="17"/>
      <c r="AD21" s="17"/>
      <c r="AE21" s="17"/>
      <c r="AF21" s="17"/>
      <c r="AG21" s="17"/>
      <c r="AH21" s="17"/>
      <c r="AI21" s="15"/>
      <c r="AJ21" s="15"/>
      <c r="AK21" s="15"/>
      <c r="AL21" s="15"/>
      <c r="AM21" s="15"/>
      <c r="AN21" s="15"/>
      <c r="AO21" s="15">
        <f aca="true" t="shared" si="4" ref="AO21:AO42">SUM(AA21:AM21)</f>
        <v>0</v>
      </c>
      <c r="AP21" s="15">
        <f aca="true" t="shared" si="5" ref="AP21:AP41">SUM(AA21:AN21)</f>
        <v>0</v>
      </c>
      <c r="AQ21" s="14"/>
      <c r="AR21" s="114"/>
      <c r="AS21" s="78"/>
      <c r="AT21" s="78"/>
      <c r="AU21" s="78"/>
      <c r="AV21" s="78"/>
      <c r="AW21" s="118"/>
      <c r="AX21" s="18">
        <f t="shared" si="0"/>
        <v>55</v>
      </c>
      <c r="AY21" s="18">
        <f t="shared" si="1"/>
        <v>2</v>
      </c>
    </row>
    <row r="22" spans="1:51" ht="15" customHeight="1">
      <c r="A22" s="11">
        <v>6</v>
      </c>
      <c r="B22" s="12" t="s">
        <v>30</v>
      </c>
      <c r="C22" s="62" t="s">
        <v>38</v>
      </c>
      <c r="D22" s="108">
        <v>15</v>
      </c>
      <c r="E22" s="13"/>
      <c r="F22" s="15">
        <v>20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>
        <v>25</v>
      </c>
      <c r="R22" s="77">
        <f t="shared" si="2"/>
        <v>35</v>
      </c>
      <c r="S22" s="78">
        <f t="shared" si="3"/>
        <v>60</v>
      </c>
      <c r="T22" s="116" t="s">
        <v>32</v>
      </c>
      <c r="U22" s="79">
        <v>2</v>
      </c>
      <c r="V22" s="78">
        <v>1</v>
      </c>
      <c r="W22" s="78"/>
      <c r="X22" s="78">
        <v>2</v>
      </c>
      <c r="Y22" s="78">
        <v>2</v>
      </c>
      <c r="Z22" s="118">
        <v>0.5</v>
      </c>
      <c r="AA22" s="13"/>
      <c r="AB22" s="14"/>
      <c r="AC22" s="17"/>
      <c r="AD22" s="17"/>
      <c r="AE22" s="17"/>
      <c r="AF22" s="17"/>
      <c r="AG22" s="17"/>
      <c r="AH22" s="17"/>
      <c r="AI22" s="15"/>
      <c r="AJ22" s="15"/>
      <c r="AK22" s="15"/>
      <c r="AL22" s="15"/>
      <c r="AM22" s="15"/>
      <c r="AN22" s="15"/>
      <c r="AO22" s="15">
        <f t="shared" si="4"/>
        <v>0</v>
      </c>
      <c r="AP22" s="15">
        <f t="shared" si="5"/>
        <v>0</v>
      </c>
      <c r="AQ22" s="14"/>
      <c r="AR22" s="114"/>
      <c r="AS22" s="78"/>
      <c r="AT22" s="78"/>
      <c r="AU22" s="78"/>
      <c r="AV22" s="78"/>
      <c r="AW22" s="118"/>
      <c r="AX22" s="18">
        <f t="shared" si="0"/>
        <v>60</v>
      </c>
      <c r="AY22" s="18">
        <f t="shared" si="1"/>
        <v>2</v>
      </c>
    </row>
    <row r="23" spans="1:51" ht="15" customHeight="1">
      <c r="A23" s="11">
        <v>7</v>
      </c>
      <c r="B23" s="12" t="s">
        <v>30</v>
      </c>
      <c r="C23" s="62" t="s">
        <v>39</v>
      </c>
      <c r="D23" s="108">
        <v>15</v>
      </c>
      <c r="E23" s="13">
        <v>15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>
        <v>25</v>
      </c>
      <c r="R23" s="77">
        <v>30</v>
      </c>
      <c r="S23" s="78">
        <f t="shared" si="3"/>
        <v>55</v>
      </c>
      <c r="T23" s="116" t="s">
        <v>32</v>
      </c>
      <c r="U23" s="79">
        <v>2</v>
      </c>
      <c r="V23" s="78">
        <v>1</v>
      </c>
      <c r="W23" s="78"/>
      <c r="X23" s="78">
        <v>2</v>
      </c>
      <c r="Y23" s="78">
        <v>2</v>
      </c>
      <c r="Z23" s="118">
        <v>0.5</v>
      </c>
      <c r="AA23" s="13"/>
      <c r="AB23" s="14"/>
      <c r="AC23" s="17"/>
      <c r="AD23" s="17"/>
      <c r="AE23" s="17"/>
      <c r="AF23" s="17"/>
      <c r="AG23" s="17"/>
      <c r="AH23" s="17"/>
      <c r="AI23" s="15"/>
      <c r="AJ23" s="15"/>
      <c r="AK23" s="15"/>
      <c r="AL23" s="15"/>
      <c r="AM23" s="15"/>
      <c r="AN23" s="15"/>
      <c r="AO23" s="15">
        <f t="shared" si="4"/>
        <v>0</v>
      </c>
      <c r="AP23" s="15">
        <f t="shared" si="5"/>
        <v>0</v>
      </c>
      <c r="AQ23" s="14"/>
      <c r="AR23" s="114"/>
      <c r="AS23" s="78"/>
      <c r="AT23" s="78"/>
      <c r="AU23" s="78"/>
      <c r="AV23" s="78"/>
      <c r="AW23" s="118"/>
      <c r="AX23" s="18">
        <f t="shared" si="0"/>
        <v>55</v>
      </c>
      <c r="AY23" s="18">
        <f t="shared" si="1"/>
        <v>2</v>
      </c>
    </row>
    <row r="24" spans="1:51" ht="15" customHeight="1">
      <c r="A24" s="11">
        <v>8</v>
      </c>
      <c r="B24" s="12" t="s">
        <v>30</v>
      </c>
      <c r="C24" s="62" t="s">
        <v>40</v>
      </c>
      <c r="D24" s="87"/>
      <c r="E24" s="17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77">
        <f t="shared" si="2"/>
        <v>0</v>
      </c>
      <c r="S24" s="78">
        <f t="shared" si="3"/>
        <v>0</v>
      </c>
      <c r="T24" s="33"/>
      <c r="U24" s="79"/>
      <c r="V24" s="78"/>
      <c r="W24" s="78"/>
      <c r="X24" s="78"/>
      <c r="Y24" s="78"/>
      <c r="Z24" s="119"/>
      <c r="AA24" s="23">
        <v>30</v>
      </c>
      <c r="AB24" s="14">
        <v>30</v>
      </c>
      <c r="AC24" s="17"/>
      <c r="AD24" s="17"/>
      <c r="AE24" s="17"/>
      <c r="AF24" s="17"/>
      <c r="AG24" s="17"/>
      <c r="AH24" s="17"/>
      <c r="AI24" s="15"/>
      <c r="AJ24" s="15"/>
      <c r="AK24" s="15"/>
      <c r="AL24" s="15"/>
      <c r="AM24" s="15"/>
      <c r="AN24" s="15">
        <v>30</v>
      </c>
      <c r="AO24" s="15">
        <f t="shared" si="4"/>
        <v>60</v>
      </c>
      <c r="AP24" s="15">
        <f t="shared" si="5"/>
        <v>90</v>
      </c>
      <c r="AQ24" s="14" t="s">
        <v>32</v>
      </c>
      <c r="AR24" s="114">
        <v>4</v>
      </c>
      <c r="AS24" s="78">
        <v>3</v>
      </c>
      <c r="AT24" s="78"/>
      <c r="AU24" s="78">
        <v>4</v>
      </c>
      <c r="AV24" s="78">
        <v>4</v>
      </c>
      <c r="AW24" s="119">
        <v>0.5</v>
      </c>
      <c r="AX24" s="18">
        <f t="shared" si="0"/>
        <v>90</v>
      </c>
      <c r="AY24" s="18">
        <f t="shared" si="1"/>
        <v>4</v>
      </c>
    </row>
    <row r="25" spans="1:51" ht="15" customHeight="1">
      <c r="A25" s="11">
        <v>9</v>
      </c>
      <c r="B25" s="12" t="s">
        <v>30</v>
      </c>
      <c r="C25" s="62" t="s">
        <v>41</v>
      </c>
      <c r="D25" s="108">
        <v>30</v>
      </c>
      <c r="E25" s="13">
        <v>30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>
        <v>30</v>
      </c>
      <c r="R25" s="77">
        <v>60</v>
      </c>
      <c r="S25" s="78">
        <f t="shared" si="3"/>
        <v>90</v>
      </c>
      <c r="T25" s="33" t="s">
        <v>32</v>
      </c>
      <c r="U25" s="79">
        <v>3</v>
      </c>
      <c r="V25" s="78">
        <v>1.5</v>
      </c>
      <c r="W25" s="78"/>
      <c r="X25" s="78"/>
      <c r="Y25" s="78">
        <v>3</v>
      </c>
      <c r="Z25" s="118">
        <v>1</v>
      </c>
      <c r="AA25" s="17"/>
      <c r="AB25" s="17"/>
      <c r="AC25" s="17"/>
      <c r="AD25" s="17"/>
      <c r="AE25" s="17"/>
      <c r="AF25" s="17"/>
      <c r="AG25" s="17"/>
      <c r="AH25" s="17"/>
      <c r="AI25" s="15"/>
      <c r="AJ25" s="15"/>
      <c r="AK25" s="15"/>
      <c r="AL25" s="15"/>
      <c r="AM25" s="15"/>
      <c r="AN25" s="15"/>
      <c r="AO25" s="15">
        <f t="shared" si="4"/>
        <v>0</v>
      </c>
      <c r="AP25" s="15">
        <f t="shared" si="5"/>
        <v>0</v>
      </c>
      <c r="AQ25" s="16"/>
      <c r="AR25" s="114"/>
      <c r="AS25" s="78"/>
      <c r="AT25" s="78"/>
      <c r="AU25" s="78"/>
      <c r="AV25" s="78"/>
      <c r="AW25" s="118"/>
      <c r="AX25" s="18">
        <f t="shared" si="0"/>
        <v>90</v>
      </c>
      <c r="AY25" s="18">
        <f t="shared" si="1"/>
        <v>3</v>
      </c>
    </row>
    <row r="26" spans="1:51" ht="15" customHeight="1">
      <c r="A26" s="11">
        <v>10</v>
      </c>
      <c r="B26" s="12" t="s">
        <v>30</v>
      </c>
      <c r="C26" s="62" t="s">
        <v>42</v>
      </c>
      <c r="D26" s="108"/>
      <c r="E26" s="13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77">
        <f t="shared" si="2"/>
        <v>0</v>
      </c>
      <c r="S26" s="78">
        <f>SUM(D26:Q26)</f>
        <v>0</v>
      </c>
      <c r="T26" s="33"/>
      <c r="U26" s="79"/>
      <c r="V26" s="78"/>
      <c r="W26" s="78"/>
      <c r="X26" s="78"/>
      <c r="Y26" s="78"/>
      <c r="Z26" s="118"/>
      <c r="AA26" s="17">
        <v>30</v>
      </c>
      <c r="AB26" s="17">
        <v>30</v>
      </c>
      <c r="AC26" s="17"/>
      <c r="AD26" s="17"/>
      <c r="AE26" s="17"/>
      <c r="AF26" s="17"/>
      <c r="AG26" s="17"/>
      <c r="AH26" s="17"/>
      <c r="AI26" s="15"/>
      <c r="AJ26" s="15"/>
      <c r="AK26" s="15"/>
      <c r="AL26" s="15"/>
      <c r="AM26" s="15"/>
      <c r="AN26" s="15">
        <v>30</v>
      </c>
      <c r="AO26" s="15">
        <f t="shared" si="4"/>
        <v>60</v>
      </c>
      <c r="AP26" s="15">
        <f t="shared" si="5"/>
        <v>90</v>
      </c>
      <c r="AQ26" s="16" t="s">
        <v>36</v>
      </c>
      <c r="AR26" s="114">
        <v>4</v>
      </c>
      <c r="AS26" s="78">
        <v>3</v>
      </c>
      <c r="AT26" s="78"/>
      <c r="AU26" s="78"/>
      <c r="AV26" s="78">
        <v>4</v>
      </c>
      <c r="AW26" s="118">
        <v>0.5</v>
      </c>
      <c r="AX26" s="18">
        <f t="shared" si="0"/>
        <v>90</v>
      </c>
      <c r="AY26" s="18">
        <f t="shared" si="1"/>
        <v>4</v>
      </c>
    </row>
    <row r="27" spans="1:51" ht="15" customHeight="1">
      <c r="A27" s="11">
        <v>11</v>
      </c>
      <c r="B27" s="12" t="s">
        <v>30</v>
      </c>
      <c r="C27" s="62" t="s">
        <v>43</v>
      </c>
      <c r="D27" s="120">
        <v>15</v>
      </c>
      <c r="E27" s="121">
        <v>10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>
        <v>25</v>
      </c>
      <c r="R27" s="77">
        <v>25</v>
      </c>
      <c r="S27" s="78">
        <f t="shared" si="3"/>
        <v>50</v>
      </c>
      <c r="T27" s="33" t="s">
        <v>32</v>
      </c>
      <c r="U27" s="79">
        <v>2</v>
      </c>
      <c r="V27" s="78">
        <v>1</v>
      </c>
      <c r="W27" s="78"/>
      <c r="X27" s="78"/>
      <c r="Y27" s="78">
        <v>2</v>
      </c>
      <c r="Z27" s="118">
        <v>0.5</v>
      </c>
      <c r="AA27" s="17"/>
      <c r="AB27" s="17"/>
      <c r="AC27" s="17"/>
      <c r="AD27" s="17"/>
      <c r="AE27" s="17"/>
      <c r="AF27" s="17"/>
      <c r="AG27" s="17"/>
      <c r="AH27" s="17"/>
      <c r="AI27" s="15"/>
      <c r="AJ27" s="15"/>
      <c r="AK27" s="15"/>
      <c r="AL27" s="15"/>
      <c r="AM27" s="15"/>
      <c r="AN27" s="15"/>
      <c r="AO27" s="15">
        <f t="shared" si="4"/>
        <v>0</v>
      </c>
      <c r="AP27" s="15">
        <f t="shared" si="5"/>
        <v>0</v>
      </c>
      <c r="AQ27" s="16"/>
      <c r="AR27" s="114"/>
      <c r="AS27" s="78"/>
      <c r="AT27" s="78"/>
      <c r="AU27" s="78"/>
      <c r="AV27" s="78"/>
      <c r="AW27" s="118"/>
      <c r="AX27" s="18">
        <f t="shared" si="0"/>
        <v>50</v>
      </c>
      <c r="AY27" s="18">
        <f t="shared" si="1"/>
        <v>2</v>
      </c>
    </row>
    <row r="28" spans="1:51" ht="15" customHeight="1">
      <c r="A28" s="11">
        <v>12</v>
      </c>
      <c r="B28" s="12" t="s">
        <v>30</v>
      </c>
      <c r="C28" s="62" t="s">
        <v>44</v>
      </c>
      <c r="D28" s="108"/>
      <c r="E28" s="13"/>
      <c r="F28" s="15">
        <v>20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>
        <v>25</v>
      </c>
      <c r="R28" s="77">
        <f t="shared" si="2"/>
        <v>20</v>
      </c>
      <c r="S28" s="78">
        <f t="shared" si="3"/>
        <v>45</v>
      </c>
      <c r="T28" s="33" t="s">
        <v>32</v>
      </c>
      <c r="U28" s="79">
        <v>2</v>
      </c>
      <c r="V28" s="78">
        <v>1</v>
      </c>
      <c r="W28" s="78"/>
      <c r="X28" s="78"/>
      <c r="Y28" s="78"/>
      <c r="Z28" s="118"/>
      <c r="AA28" s="17"/>
      <c r="AB28" s="17"/>
      <c r="AC28" s="17"/>
      <c r="AD28" s="17"/>
      <c r="AE28" s="17"/>
      <c r="AF28" s="17"/>
      <c r="AG28" s="17"/>
      <c r="AH28" s="17"/>
      <c r="AI28" s="15"/>
      <c r="AJ28" s="15"/>
      <c r="AK28" s="15"/>
      <c r="AL28" s="15"/>
      <c r="AM28" s="15"/>
      <c r="AN28" s="15"/>
      <c r="AO28" s="15">
        <f t="shared" si="4"/>
        <v>0</v>
      </c>
      <c r="AP28" s="15">
        <f t="shared" si="5"/>
        <v>0</v>
      </c>
      <c r="AQ28" s="16"/>
      <c r="AR28" s="114"/>
      <c r="AS28" s="78"/>
      <c r="AT28" s="78"/>
      <c r="AU28" s="78"/>
      <c r="AV28" s="78"/>
      <c r="AW28" s="118"/>
      <c r="AX28" s="18">
        <f t="shared" si="0"/>
        <v>45</v>
      </c>
      <c r="AY28" s="18">
        <f t="shared" si="1"/>
        <v>2</v>
      </c>
    </row>
    <row r="29" spans="1:51" ht="15" customHeight="1">
      <c r="A29" s="11">
        <v>13</v>
      </c>
      <c r="B29" s="12" t="s">
        <v>30</v>
      </c>
      <c r="C29" s="62" t="s">
        <v>45</v>
      </c>
      <c r="D29" s="108">
        <v>15</v>
      </c>
      <c r="E29" s="13">
        <v>15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>
        <v>40</v>
      </c>
      <c r="R29" s="77">
        <v>30</v>
      </c>
      <c r="S29" s="78">
        <f t="shared" si="3"/>
        <v>70</v>
      </c>
      <c r="T29" s="33" t="s">
        <v>46</v>
      </c>
      <c r="U29" s="122">
        <v>3</v>
      </c>
      <c r="V29" s="78">
        <v>1.5</v>
      </c>
      <c r="W29" s="78"/>
      <c r="X29" s="78">
        <v>3</v>
      </c>
      <c r="Y29" s="78">
        <v>3</v>
      </c>
      <c r="Z29" s="118">
        <v>0.5</v>
      </c>
      <c r="AA29" s="17"/>
      <c r="AB29" s="17"/>
      <c r="AC29" s="17"/>
      <c r="AD29" s="17"/>
      <c r="AE29" s="17"/>
      <c r="AF29" s="17"/>
      <c r="AG29" s="17"/>
      <c r="AH29" s="17"/>
      <c r="AI29" s="15"/>
      <c r="AJ29" s="15"/>
      <c r="AK29" s="15"/>
      <c r="AL29" s="15"/>
      <c r="AM29" s="15"/>
      <c r="AN29" s="15"/>
      <c r="AO29" s="15">
        <f t="shared" si="4"/>
        <v>0</v>
      </c>
      <c r="AP29" s="15">
        <f t="shared" si="5"/>
        <v>0</v>
      </c>
      <c r="AQ29" s="16"/>
      <c r="AR29" s="114"/>
      <c r="AS29" s="78"/>
      <c r="AT29" s="78"/>
      <c r="AU29" s="78"/>
      <c r="AV29" s="78"/>
      <c r="AW29" s="118"/>
      <c r="AX29" s="18">
        <f t="shared" si="0"/>
        <v>70</v>
      </c>
      <c r="AY29" s="29">
        <f>U29+AR29</f>
        <v>3</v>
      </c>
    </row>
    <row r="30" spans="1:51" ht="15" customHeight="1">
      <c r="A30" s="11">
        <v>14</v>
      </c>
      <c r="B30" s="12" t="s">
        <v>30</v>
      </c>
      <c r="C30" s="62" t="s">
        <v>47</v>
      </c>
      <c r="D30" s="87"/>
      <c r="E30" s="17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77">
        <f t="shared" si="2"/>
        <v>0</v>
      </c>
      <c r="S30" s="78">
        <f t="shared" si="3"/>
        <v>0</v>
      </c>
      <c r="T30" s="33"/>
      <c r="U30" s="79"/>
      <c r="V30" s="79"/>
      <c r="W30" s="78"/>
      <c r="X30" s="78"/>
      <c r="Y30" s="78"/>
      <c r="Z30" s="118"/>
      <c r="AA30" s="17">
        <v>15</v>
      </c>
      <c r="AB30" s="17">
        <v>20</v>
      </c>
      <c r="AC30" s="17"/>
      <c r="AD30" s="17"/>
      <c r="AE30" s="17"/>
      <c r="AF30" s="17"/>
      <c r="AG30" s="17"/>
      <c r="AH30" s="17"/>
      <c r="AI30" s="15"/>
      <c r="AJ30" s="15"/>
      <c r="AK30" s="15"/>
      <c r="AL30" s="15"/>
      <c r="AM30" s="15"/>
      <c r="AN30" s="15">
        <v>25</v>
      </c>
      <c r="AO30" s="15">
        <f t="shared" si="4"/>
        <v>35</v>
      </c>
      <c r="AP30" s="15">
        <f t="shared" si="5"/>
        <v>60</v>
      </c>
      <c r="AQ30" s="16" t="s">
        <v>32</v>
      </c>
      <c r="AR30" s="114">
        <v>2</v>
      </c>
      <c r="AS30" s="78">
        <v>1</v>
      </c>
      <c r="AT30" s="78"/>
      <c r="AU30" s="78"/>
      <c r="AV30" s="78">
        <v>2</v>
      </c>
      <c r="AW30" s="118">
        <v>0.5</v>
      </c>
      <c r="AX30" s="18">
        <f t="shared" si="0"/>
        <v>60</v>
      </c>
      <c r="AY30" s="18">
        <f t="shared" si="1"/>
        <v>2</v>
      </c>
    </row>
    <row r="31" spans="1:51" ht="15" customHeight="1">
      <c r="A31" s="11">
        <v>15</v>
      </c>
      <c r="B31" s="12" t="s">
        <v>30</v>
      </c>
      <c r="C31" s="62" t="s">
        <v>101</v>
      </c>
      <c r="D31" s="87"/>
      <c r="E31" s="17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77">
        <f t="shared" si="2"/>
        <v>0</v>
      </c>
      <c r="S31" s="78">
        <f t="shared" si="3"/>
        <v>0</v>
      </c>
      <c r="T31" s="33"/>
      <c r="U31" s="79"/>
      <c r="V31" s="78"/>
      <c r="W31" s="78"/>
      <c r="X31" s="78"/>
      <c r="Y31" s="78"/>
      <c r="Z31" s="118"/>
      <c r="AA31" s="17">
        <v>15</v>
      </c>
      <c r="AB31" s="17"/>
      <c r="AC31" s="17">
        <v>15</v>
      </c>
      <c r="AD31" s="17"/>
      <c r="AE31" s="17"/>
      <c r="AF31" s="17"/>
      <c r="AG31" s="17"/>
      <c r="AH31" s="17"/>
      <c r="AI31" s="15"/>
      <c r="AJ31" s="15"/>
      <c r="AK31" s="15"/>
      <c r="AL31" s="15"/>
      <c r="AM31" s="15"/>
      <c r="AN31" s="15">
        <v>25</v>
      </c>
      <c r="AO31" s="15">
        <f t="shared" si="4"/>
        <v>30</v>
      </c>
      <c r="AP31" s="15">
        <f t="shared" si="5"/>
        <v>55</v>
      </c>
      <c r="AQ31" s="16" t="s">
        <v>32</v>
      </c>
      <c r="AR31" s="114">
        <v>2</v>
      </c>
      <c r="AS31" s="78">
        <v>1</v>
      </c>
      <c r="AT31" s="78"/>
      <c r="AU31" s="78"/>
      <c r="AV31" s="78"/>
      <c r="AW31" s="118">
        <v>0.5</v>
      </c>
      <c r="AX31" s="18">
        <f t="shared" si="0"/>
        <v>55</v>
      </c>
      <c r="AY31" s="18">
        <f t="shared" si="1"/>
        <v>2</v>
      </c>
    </row>
    <row r="32" spans="1:51" ht="15" customHeight="1">
      <c r="A32" s="11">
        <v>16</v>
      </c>
      <c r="B32" s="12" t="s">
        <v>30</v>
      </c>
      <c r="C32" s="62" t="s">
        <v>48</v>
      </c>
      <c r="D32" s="87"/>
      <c r="E32" s="17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77">
        <f t="shared" si="2"/>
        <v>0</v>
      </c>
      <c r="S32" s="78">
        <f t="shared" si="3"/>
        <v>0</v>
      </c>
      <c r="T32" s="33"/>
      <c r="U32" s="79"/>
      <c r="V32" s="78"/>
      <c r="W32" s="78"/>
      <c r="X32" s="78"/>
      <c r="Y32" s="78"/>
      <c r="Z32" s="118"/>
      <c r="AA32" s="17">
        <v>15</v>
      </c>
      <c r="AB32" s="17">
        <v>10</v>
      </c>
      <c r="AC32" s="17"/>
      <c r="AD32" s="17"/>
      <c r="AE32" s="17"/>
      <c r="AF32" s="17"/>
      <c r="AG32" s="17"/>
      <c r="AH32" s="17"/>
      <c r="AI32" s="15"/>
      <c r="AJ32" s="15"/>
      <c r="AK32" s="15"/>
      <c r="AL32" s="15"/>
      <c r="AM32" s="15"/>
      <c r="AN32" s="15">
        <v>25</v>
      </c>
      <c r="AO32" s="15">
        <f t="shared" si="4"/>
        <v>25</v>
      </c>
      <c r="AP32" s="15">
        <f t="shared" si="5"/>
        <v>50</v>
      </c>
      <c r="AQ32" s="16" t="s">
        <v>32</v>
      </c>
      <c r="AR32" s="114">
        <v>2</v>
      </c>
      <c r="AS32" s="78">
        <v>1</v>
      </c>
      <c r="AT32" s="78"/>
      <c r="AU32" s="78">
        <v>2</v>
      </c>
      <c r="AV32" s="78"/>
      <c r="AW32" s="118">
        <v>0.5</v>
      </c>
      <c r="AX32" s="18">
        <f t="shared" si="0"/>
        <v>50</v>
      </c>
      <c r="AY32" s="18">
        <f t="shared" si="1"/>
        <v>2</v>
      </c>
    </row>
    <row r="33" spans="1:51" ht="15" customHeight="1">
      <c r="A33" s="11">
        <v>17</v>
      </c>
      <c r="B33" s="12" t="s">
        <v>30</v>
      </c>
      <c r="C33" s="62" t="s">
        <v>49</v>
      </c>
      <c r="D33" s="87"/>
      <c r="E33" s="17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77">
        <f t="shared" si="2"/>
        <v>0</v>
      </c>
      <c r="S33" s="78">
        <f t="shared" si="3"/>
        <v>0</v>
      </c>
      <c r="T33" s="33"/>
      <c r="U33" s="79"/>
      <c r="V33" s="78"/>
      <c r="W33" s="78"/>
      <c r="X33" s="78"/>
      <c r="Y33" s="78"/>
      <c r="Z33" s="118"/>
      <c r="AA33" s="17">
        <v>15</v>
      </c>
      <c r="AB33" s="17">
        <v>15</v>
      </c>
      <c r="AC33" s="17"/>
      <c r="AD33" s="17"/>
      <c r="AE33" s="17"/>
      <c r="AF33" s="17"/>
      <c r="AG33" s="17"/>
      <c r="AH33" s="17"/>
      <c r="AI33" s="15"/>
      <c r="AJ33" s="15"/>
      <c r="AK33" s="15"/>
      <c r="AL33" s="15"/>
      <c r="AM33" s="15"/>
      <c r="AN33" s="15">
        <v>25</v>
      </c>
      <c r="AO33" s="15">
        <f t="shared" si="4"/>
        <v>30</v>
      </c>
      <c r="AP33" s="15">
        <f t="shared" si="5"/>
        <v>55</v>
      </c>
      <c r="AQ33" s="16" t="s">
        <v>32</v>
      </c>
      <c r="AR33" s="114">
        <v>2</v>
      </c>
      <c r="AS33" s="78">
        <v>1</v>
      </c>
      <c r="AT33" s="78"/>
      <c r="AU33" s="78">
        <v>2</v>
      </c>
      <c r="AV33" s="78"/>
      <c r="AW33" s="118">
        <v>0.5</v>
      </c>
      <c r="AX33" s="18">
        <f t="shared" si="0"/>
        <v>55</v>
      </c>
      <c r="AY33" s="18">
        <f t="shared" si="1"/>
        <v>2</v>
      </c>
    </row>
    <row r="34" spans="1:51" ht="15" customHeight="1">
      <c r="A34" s="11">
        <v>18</v>
      </c>
      <c r="B34" s="12" t="s">
        <v>30</v>
      </c>
      <c r="C34" s="62" t="s">
        <v>50</v>
      </c>
      <c r="D34" s="87"/>
      <c r="E34" s="17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77">
        <f t="shared" si="2"/>
        <v>0</v>
      </c>
      <c r="S34" s="78">
        <f t="shared" si="3"/>
        <v>0</v>
      </c>
      <c r="T34" s="33"/>
      <c r="U34" s="79"/>
      <c r="V34" s="78"/>
      <c r="W34" s="78"/>
      <c r="X34" s="78"/>
      <c r="Y34" s="78"/>
      <c r="Z34" s="118"/>
      <c r="AA34" s="17">
        <v>15</v>
      </c>
      <c r="AB34" s="17"/>
      <c r="AC34" s="17">
        <v>15</v>
      </c>
      <c r="AD34" s="17"/>
      <c r="AE34" s="17"/>
      <c r="AF34" s="17"/>
      <c r="AG34" s="17"/>
      <c r="AH34" s="17"/>
      <c r="AI34" s="15"/>
      <c r="AJ34" s="15"/>
      <c r="AK34" s="72"/>
      <c r="AL34" s="15"/>
      <c r="AM34" s="15"/>
      <c r="AN34" s="15">
        <v>25</v>
      </c>
      <c r="AO34" s="15">
        <f t="shared" si="4"/>
        <v>30</v>
      </c>
      <c r="AP34" s="15">
        <f t="shared" si="5"/>
        <v>55</v>
      </c>
      <c r="AQ34" s="16" t="s">
        <v>32</v>
      </c>
      <c r="AR34" s="114">
        <v>2</v>
      </c>
      <c r="AS34" s="78">
        <v>1</v>
      </c>
      <c r="AT34" s="78"/>
      <c r="AU34" s="78">
        <v>2</v>
      </c>
      <c r="AV34" s="78">
        <v>2</v>
      </c>
      <c r="AW34" s="118">
        <v>0.5</v>
      </c>
      <c r="AX34" s="18">
        <f t="shared" si="0"/>
        <v>55</v>
      </c>
      <c r="AY34" s="18">
        <f t="shared" si="1"/>
        <v>2</v>
      </c>
    </row>
    <row r="35" spans="1:51" ht="15" customHeight="1">
      <c r="A35" s="11">
        <v>19</v>
      </c>
      <c r="B35" s="12" t="s">
        <v>51</v>
      </c>
      <c r="C35" s="62" t="s">
        <v>52</v>
      </c>
      <c r="D35" s="87"/>
      <c r="E35" s="17"/>
      <c r="F35" s="15"/>
      <c r="G35" s="15"/>
      <c r="H35" s="15"/>
      <c r="I35" s="15"/>
      <c r="J35" s="15"/>
      <c r="K35" s="15"/>
      <c r="L35" s="15"/>
      <c r="M35" s="32">
        <v>30</v>
      </c>
      <c r="N35" s="15"/>
      <c r="O35" s="15"/>
      <c r="P35" s="15"/>
      <c r="Q35" s="15">
        <v>30</v>
      </c>
      <c r="R35" s="77">
        <f t="shared" si="2"/>
        <v>30</v>
      </c>
      <c r="S35" s="78">
        <f t="shared" si="3"/>
        <v>60</v>
      </c>
      <c r="T35" s="33" t="s">
        <v>32</v>
      </c>
      <c r="U35" s="79">
        <v>2</v>
      </c>
      <c r="V35" s="78">
        <v>1</v>
      </c>
      <c r="W35" s="78">
        <v>2</v>
      </c>
      <c r="X35" s="78"/>
      <c r="Y35" s="78">
        <v>2</v>
      </c>
      <c r="Z35" s="118"/>
      <c r="AA35" s="17"/>
      <c r="AB35" s="17"/>
      <c r="AC35" s="17"/>
      <c r="AD35" s="17"/>
      <c r="AE35" s="17"/>
      <c r="AF35" s="17"/>
      <c r="AG35" s="17"/>
      <c r="AH35" s="17"/>
      <c r="AI35" s="15"/>
      <c r="AJ35" s="72">
        <v>30</v>
      </c>
      <c r="AK35" s="15"/>
      <c r="AL35" s="15"/>
      <c r="AM35" s="15"/>
      <c r="AN35" s="15">
        <v>30</v>
      </c>
      <c r="AO35" s="15">
        <f t="shared" si="4"/>
        <v>30</v>
      </c>
      <c r="AP35" s="15">
        <f t="shared" si="5"/>
        <v>60</v>
      </c>
      <c r="AQ35" s="16" t="s">
        <v>32</v>
      </c>
      <c r="AR35" s="114">
        <v>2</v>
      </c>
      <c r="AS35" s="78">
        <v>1</v>
      </c>
      <c r="AT35" s="78">
        <v>2</v>
      </c>
      <c r="AU35" s="78">
        <v>2</v>
      </c>
      <c r="AV35" s="78"/>
      <c r="AW35" s="118">
        <v>0.5</v>
      </c>
      <c r="AX35" s="18">
        <f t="shared" si="0"/>
        <v>120</v>
      </c>
      <c r="AY35" s="18">
        <f t="shared" si="1"/>
        <v>4</v>
      </c>
    </row>
    <row r="36" spans="1:51" ht="25.5">
      <c r="A36" s="11">
        <v>20</v>
      </c>
      <c r="B36" s="12" t="s">
        <v>51</v>
      </c>
      <c r="C36" s="62" t="s">
        <v>102</v>
      </c>
      <c r="D36" s="87">
        <v>15</v>
      </c>
      <c r="E36" s="17">
        <v>15</v>
      </c>
      <c r="F36" s="15"/>
      <c r="G36" s="15"/>
      <c r="H36" s="15"/>
      <c r="I36" s="15"/>
      <c r="J36" s="15"/>
      <c r="K36" s="15"/>
      <c r="L36" s="77"/>
      <c r="M36" s="33"/>
      <c r="N36" s="17"/>
      <c r="O36" s="15"/>
      <c r="P36" s="15"/>
      <c r="Q36" s="15">
        <v>25</v>
      </c>
      <c r="R36" s="123">
        <v>30</v>
      </c>
      <c r="S36" s="78">
        <f>SUM(D36:Q36)</f>
        <v>55</v>
      </c>
      <c r="T36" s="33" t="s">
        <v>53</v>
      </c>
      <c r="U36" s="79">
        <v>2</v>
      </c>
      <c r="V36" s="78">
        <v>1</v>
      </c>
      <c r="W36" s="78">
        <v>2</v>
      </c>
      <c r="X36" s="78"/>
      <c r="Y36" s="78"/>
      <c r="Z36" s="118">
        <v>0.5</v>
      </c>
      <c r="AA36" s="17"/>
      <c r="AB36" s="17"/>
      <c r="AC36" s="17"/>
      <c r="AD36" s="17"/>
      <c r="AE36" s="17"/>
      <c r="AF36" s="17"/>
      <c r="AG36" s="17"/>
      <c r="AH36" s="17"/>
      <c r="AI36" s="15"/>
      <c r="AJ36" s="15"/>
      <c r="AK36" s="15"/>
      <c r="AL36" s="15"/>
      <c r="AM36" s="15"/>
      <c r="AN36" s="15"/>
      <c r="AO36" s="15">
        <f t="shared" si="4"/>
        <v>0</v>
      </c>
      <c r="AP36" s="15">
        <f>SUM(AA36:AN36)</f>
        <v>0</v>
      </c>
      <c r="AQ36" s="16"/>
      <c r="AR36" s="114"/>
      <c r="AS36" s="78"/>
      <c r="AT36" s="78"/>
      <c r="AU36" s="78"/>
      <c r="AV36" s="78"/>
      <c r="AW36" s="118"/>
      <c r="AX36" s="18">
        <f t="shared" si="0"/>
        <v>55</v>
      </c>
      <c r="AY36" s="18">
        <f t="shared" si="1"/>
        <v>2</v>
      </c>
    </row>
    <row r="37" spans="1:51" ht="27.75" customHeight="1">
      <c r="A37" s="11">
        <v>21</v>
      </c>
      <c r="B37" s="12" t="s">
        <v>51</v>
      </c>
      <c r="C37" s="62" t="s">
        <v>125</v>
      </c>
      <c r="D37" s="87">
        <v>10</v>
      </c>
      <c r="E37" s="17">
        <v>10</v>
      </c>
      <c r="F37" s="15"/>
      <c r="G37" s="15"/>
      <c r="H37" s="15"/>
      <c r="I37" s="15"/>
      <c r="J37" s="15"/>
      <c r="K37" s="15"/>
      <c r="L37" s="77"/>
      <c r="M37" s="33"/>
      <c r="N37" s="17"/>
      <c r="O37" s="15"/>
      <c r="P37" s="15"/>
      <c r="Q37" s="15">
        <v>25</v>
      </c>
      <c r="R37" s="77">
        <v>20</v>
      </c>
      <c r="S37" s="78">
        <f t="shared" si="3"/>
        <v>45</v>
      </c>
      <c r="T37" s="33" t="s">
        <v>53</v>
      </c>
      <c r="U37" s="79">
        <v>2</v>
      </c>
      <c r="V37" s="78">
        <v>1</v>
      </c>
      <c r="W37" s="78">
        <v>2</v>
      </c>
      <c r="X37" s="78"/>
      <c r="Y37" s="78">
        <v>2</v>
      </c>
      <c r="Z37" s="118">
        <v>0.5</v>
      </c>
      <c r="AA37" s="17"/>
      <c r="AB37" s="17"/>
      <c r="AC37" s="17"/>
      <c r="AD37" s="17"/>
      <c r="AE37" s="17"/>
      <c r="AF37" s="17"/>
      <c r="AG37" s="17"/>
      <c r="AH37" s="17"/>
      <c r="AI37" s="15"/>
      <c r="AJ37" s="15"/>
      <c r="AK37" s="15"/>
      <c r="AL37" s="15"/>
      <c r="AM37" s="15"/>
      <c r="AN37" s="15"/>
      <c r="AO37" s="15">
        <f t="shared" si="4"/>
        <v>0</v>
      </c>
      <c r="AP37" s="15">
        <f t="shared" si="5"/>
        <v>0</v>
      </c>
      <c r="AQ37" s="16"/>
      <c r="AR37" s="114"/>
      <c r="AS37" s="78"/>
      <c r="AT37" s="78"/>
      <c r="AU37" s="78"/>
      <c r="AV37" s="78"/>
      <c r="AW37" s="118"/>
      <c r="AX37" s="18">
        <f t="shared" si="0"/>
        <v>45</v>
      </c>
      <c r="AY37" s="18">
        <f t="shared" si="1"/>
        <v>2</v>
      </c>
    </row>
    <row r="38" spans="1:51" ht="27" customHeight="1">
      <c r="A38" s="11">
        <v>22</v>
      </c>
      <c r="B38" s="12" t="s">
        <v>51</v>
      </c>
      <c r="C38" s="63" t="s">
        <v>54</v>
      </c>
      <c r="D38" s="124">
        <v>15</v>
      </c>
      <c r="E38" s="17"/>
      <c r="F38" s="15">
        <v>15</v>
      </c>
      <c r="G38" s="15"/>
      <c r="H38" s="15"/>
      <c r="I38" s="15"/>
      <c r="J38" s="15"/>
      <c r="K38" s="15"/>
      <c r="L38" s="77"/>
      <c r="M38" s="33"/>
      <c r="N38" s="17"/>
      <c r="O38" s="15"/>
      <c r="P38" s="15"/>
      <c r="Q38" s="15">
        <v>25</v>
      </c>
      <c r="R38" s="77">
        <v>30</v>
      </c>
      <c r="S38" s="78">
        <f t="shared" si="3"/>
        <v>55</v>
      </c>
      <c r="T38" s="33" t="s">
        <v>53</v>
      </c>
      <c r="U38" s="79">
        <v>2</v>
      </c>
      <c r="V38" s="78">
        <v>1</v>
      </c>
      <c r="W38" s="78">
        <v>2</v>
      </c>
      <c r="X38" s="78"/>
      <c r="Y38" s="78"/>
      <c r="Z38" s="118">
        <v>0.5</v>
      </c>
      <c r="AA38" s="17"/>
      <c r="AB38" s="17"/>
      <c r="AC38" s="17"/>
      <c r="AD38" s="17"/>
      <c r="AE38" s="17"/>
      <c r="AF38" s="17"/>
      <c r="AG38" s="17"/>
      <c r="AH38" s="17"/>
      <c r="AI38" s="15"/>
      <c r="AJ38" s="15"/>
      <c r="AK38" s="15"/>
      <c r="AL38" s="15"/>
      <c r="AM38" s="15"/>
      <c r="AN38" s="15"/>
      <c r="AO38" s="15">
        <f t="shared" si="4"/>
        <v>0</v>
      </c>
      <c r="AP38" s="15">
        <f t="shared" si="5"/>
        <v>0</v>
      </c>
      <c r="AQ38" s="16"/>
      <c r="AR38" s="114"/>
      <c r="AS38" s="78"/>
      <c r="AT38" s="78"/>
      <c r="AU38" s="78"/>
      <c r="AV38" s="78"/>
      <c r="AW38" s="118"/>
      <c r="AX38" s="18">
        <f t="shared" si="0"/>
        <v>55</v>
      </c>
      <c r="AY38" s="18">
        <f t="shared" si="1"/>
        <v>2</v>
      </c>
    </row>
    <row r="39" spans="1:51" ht="22.5" customHeight="1">
      <c r="A39" s="11">
        <v>25</v>
      </c>
      <c r="B39" s="12" t="s">
        <v>51</v>
      </c>
      <c r="C39" s="70" t="s">
        <v>103</v>
      </c>
      <c r="D39" s="42"/>
      <c r="E39" s="17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77">
        <f t="shared" si="2"/>
        <v>0</v>
      </c>
      <c r="S39" s="78">
        <f t="shared" si="3"/>
        <v>0</v>
      </c>
      <c r="T39" s="33"/>
      <c r="U39" s="79"/>
      <c r="V39" s="78"/>
      <c r="W39" s="78"/>
      <c r="X39" s="78"/>
      <c r="Y39" s="78"/>
      <c r="Z39" s="118"/>
      <c r="AA39" s="17">
        <v>15</v>
      </c>
      <c r="AB39" s="17">
        <v>15</v>
      </c>
      <c r="AC39" s="17"/>
      <c r="AD39" s="17"/>
      <c r="AE39" s="17"/>
      <c r="AF39" s="17"/>
      <c r="AG39" s="17"/>
      <c r="AH39" s="17"/>
      <c r="AI39" s="15"/>
      <c r="AJ39" s="15"/>
      <c r="AK39" s="15"/>
      <c r="AL39" s="15"/>
      <c r="AM39" s="15"/>
      <c r="AN39" s="15">
        <v>25</v>
      </c>
      <c r="AO39" s="15">
        <f t="shared" si="4"/>
        <v>30</v>
      </c>
      <c r="AP39" s="15">
        <f t="shared" si="5"/>
        <v>55</v>
      </c>
      <c r="AQ39" s="16" t="s">
        <v>53</v>
      </c>
      <c r="AR39" s="114">
        <v>2</v>
      </c>
      <c r="AS39" s="78">
        <v>1</v>
      </c>
      <c r="AT39" s="78">
        <v>2</v>
      </c>
      <c r="AU39" s="78"/>
      <c r="AV39" s="78"/>
      <c r="AW39" s="118">
        <v>0.5</v>
      </c>
      <c r="AX39" s="18">
        <f t="shared" si="0"/>
        <v>55</v>
      </c>
      <c r="AY39" s="18">
        <f t="shared" si="1"/>
        <v>2</v>
      </c>
    </row>
    <row r="40" spans="1:51" ht="22.5" customHeight="1">
      <c r="A40" s="11">
        <v>26</v>
      </c>
      <c r="B40" s="12" t="s">
        <v>51</v>
      </c>
      <c r="C40" s="30" t="s">
        <v>100</v>
      </c>
      <c r="D40" s="42"/>
      <c r="E40" s="17"/>
      <c r="F40" s="15"/>
      <c r="G40" s="15"/>
      <c r="H40" s="15"/>
      <c r="I40" s="15"/>
      <c r="J40" s="15"/>
      <c r="K40" s="15"/>
      <c r="L40" s="15"/>
      <c r="M40" s="15"/>
      <c r="N40" s="15"/>
      <c r="O40" s="15">
        <v>30</v>
      </c>
      <c r="P40" s="15"/>
      <c r="Q40" s="15"/>
      <c r="R40" s="77">
        <f t="shared" si="2"/>
        <v>30</v>
      </c>
      <c r="S40" s="78">
        <f t="shared" si="3"/>
        <v>30</v>
      </c>
      <c r="T40" s="33" t="s">
        <v>53</v>
      </c>
      <c r="U40" s="79">
        <v>0</v>
      </c>
      <c r="V40" s="78"/>
      <c r="W40" s="78"/>
      <c r="X40" s="78"/>
      <c r="Y40" s="78"/>
      <c r="Z40" s="118"/>
      <c r="AA40" s="17"/>
      <c r="AB40" s="17"/>
      <c r="AC40" s="17"/>
      <c r="AD40" s="17"/>
      <c r="AE40" s="17"/>
      <c r="AF40" s="17"/>
      <c r="AG40" s="17"/>
      <c r="AH40" s="17"/>
      <c r="AI40" s="15"/>
      <c r="AJ40" s="15"/>
      <c r="AK40" s="15"/>
      <c r="AL40" s="15">
        <v>30</v>
      </c>
      <c r="AM40" s="15"/>
      <c r="AN40" s="15"/>
      <c r="AO40" s="15">
        <f t="shared" si="4"/>
        <v>30</v>
      </c>
      <c r="AP40" s="15">
        <f>SUM(AA40:AN40)</f>
        <v>30</v>
      </c>
      <c r="AQ40" s="16" t="s">
        <v>53</v>
      </c>
      <c r="AR40" s="114">
        <v>0</v>
      </c>
      <c r="AS40" s="78"/>
      <c r="AT40" s="78"/>
      <c r="AU40" s="78"/>
      <c r="AV40" s="78"/>
      <c r="AW40" s="118"/>
      <c r="AX40" s="18">
        <f t="shared" si="0"/>
        <v>60</v>
      </c>
      <c r="AY40" s="18">
        <f t="shared" si="1"/>
        <v>0</v>
      </c>
    </row>
    <row r="41" spans="1:51" ht="15" customHeight="1" thickBot="1">
      <c r="A41" s="55">
        <v>25</v>
      </c>
      <c r="B41" s="56" t="s">
        <v>63</v>
      </c>
      <c r="C41" s="57" t="s">
        <v>55</v>
      </c>
      <c r="D41" s="65"/>
      <c r="E41" s="66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8">
        <f t="shared" si="2"/>
        <v>0</v>
      </c>
      <c r="S41" s="69">
        <f t="shared" si="3"/>
        <v>0</v>
      </c>
      <c r="T41" s="43"/>
      <c r="U41" s="100"/>
      <c r="V41" s="69"/>
      <c r="W41" s="69"/>
      <c r="X41" s="69"/>
      <c r="Y41" s="69"/>
      <c r="Z41" s="125"/>
      <c r="AA41" s="58"/>
      <c r="AB41" s="58"/>
      <c r="AC41" s="58"/>
      <c r="AD41" s="58"/>
      <c r="AE41" s="58"/>
      <c r="AF41" s="58"/>
      <c r="AG41" s="58"/>
      <c r="AH41" s="58"/>
      <c r="AI41" s="32"/>
      <c r="AJ41" s="32"/>
      <c r="AK41" s="32"/>
      <c r="AL41" s="32"/>
      <c r="AM41" s="32">
        <v>80</v>
      </c>
      <c r="AN41" s="32"/>
      <c r="AO41" s="15">
        <f t="shared" si="4"/>
        <v>80</v>
      </c>
      <c r="AP41" s="32">
        <f t="shared" si="5"/>
        <v>80</v>
      </c>
      <c r="AQ41" s="47"/>
      <c r="AR41" s="126">
        <v>1</v>
      </c>
      <c r="AS41" s="90"/>
      <c r="AT41" s="90">
        <v>1</v>
      </c>
      <c r="AU41" s="90"/>
      <c r="AV41" s="90">
        <v>1</v>
      </c>
      <c r="AW41" s="119"/>
      <c r="AX41" s="59">
        <f t="shared" si="0"/>
        <v>80</v>
      </c>
      <c r="AY41" s="59">
        <f t="shared" si="1"/>
        <v>1</v>
      </c>
    </row>
    <row r="42" spans="1:51" ht="15" customHeight="1" thickBot="1">
      <c r="A42" s="132" t="s">
        <v>56</v>
      </c>
      <c r="B42" s="133"/>
      <c r="C42" s="133"/>
      <c r="D42" s="96">
        <f>SUM(D17:D41)</f>
        <v>205</v>
      </c>
      <c r="E42" s="96">
        <f>SUM(E17:E41)</f>
        <v>170</v>
      </c>
      <c r="F42" s="96">
        <f>SUM(F17:F41)</f>
        <v>55</v>
      </c>
      <c r="G42" s="96">
        <f aca="true" t="shared" si="6" ref="G42:AY42">SUM(G17:G41)</f>
        <v>0</v>
      </c>
      <c r="H42" s="96">
        <f t="shared" si="6"/>
        <v>0</v>
      </c>
      <c r="I42" s="96">
        <f t="shared" si="6"/>
        <v>0</v>
      </c>
      <c r="J42" s="96">
        <f t="shared" si="6"/>
        <v>0</v>
      </c>
      <c r="K42" s="96">
        <f t="shared" si="6"/>
        <v>0</v>
      </c>
      <c r="L42" s="96">
        <f t="shared" si="6"/>
        <v>0</v>
      </c>
      <c r="M42" s="96">
        <f>SUM(M17:M41)</f>
        <v>30</v>
      </c>
      <c r="N42" s="96">
        <f>SUM(N17:N41)</f>
        <v>0</v>
      </c>
      <c r="O42" s="96">
        <f t="shared" si="6"/>
        <v>30</v>
      </c>
      <c r="P42" s="96">
        <f t="shared" si="6"/>
        <v>0</v>
      </c>
      <c r="Q42" s="96">
        <f t="shared" si="6"/>
        <v>355</v>
      </c>
      <c r="R42" s="96">
        <f t="shared" si="6"/>
        <v>490</v>
      </c>
      <c r="S42" s="127">
        <f t="shared" si="6"/>
        <v>835</v>
      </c>
      <c r="T42" s="128">
        <f t="shared" si="6"/>
        <v>0</v>
      </c>
      <c r="U42" s="129">
        <f t="shared" si="6"/>
        <v>30</v>
      </c>
      <c r="V42" s="96">
        <f>SUM(V17:V41)</f>
        <v>15</v>
      </c>
      <c r="W42" s="96">
        <f>SUM(W17:W41)</f>
        <v>8</v>
      </c>
      <c r="X42" s="96">
        <f>SUM(X17:X41)</f>
        <v>9</v>
      </c>
      <c r="Y42" s="127">
        <f>SUM(Y17:Y41)</f>
        <v>24</v>
      </c>
      <c r="Z42" s="130">
        <f>SUM(Z17:Z41)</f>
        <v>7</v>
      </c>
      <c r="AA42" s="129">
        <f t="shared" si="6"/>
        <v>210</v>
      </c>
      <c r="AB42" s="96">
        <f t="shared" si="6"/>
        <v>180</v>
      </c>
      <c r="AC42" s="96">
        <f t="shared" si="6"/>
        <v>30</v>
      </c>
      <c r="AD42" s="96">
        <f t="shared" si="6"/>
        <v>0</v>
      </c>
      <c r="AE42" s="96">
        <f t="shared" si="6"/>
        <v>0</v>
      </c>
      <c r="AF42" s="96">
        <f t="shared" si="6"/>
        <v>0</v>
      </c>
      <c r="AG42" s="96">
        <f t="shared" si="6"/>
        <v>0</v>
      </c>
      <c r="AH42" s="96">
        <f t="shared" si="6"/>
        <v>0</v>
      </c>
      <c r="AI42" s="96">
        <f t="shared" si="6"/>
        <v>0</v>
      </c>
      <c r="AJ42" s="96">
        <f t="shared" si="6"/>
        <v>30</v>
      </c>
      <c r="AK42" s="96">
        <f t="shared" si="6"/>
        <v>0</v>
      </c>
      <c r="AL42" s="96">
        <f t="shared" si="6"/>
        <v>30</v>
      </c>
      <c r="AM42" s="96">
        <f t="shared" si="6"/>
        <v>80</v>
      </c>
      <c r="AN42" s="96">
        <f t="shared" si="6"/>
        <v>295</v>
      </c>
      <c r="AO42" s="15">
        <f t="shared" si="4"/>
        <v>560</v>
      </c>
      <c r="AP42" s="96">
        <f t="shared" si="6"/>
        <v>855</v>
      </c>
      <c r="AQ42" s="96">
        <f t="shared" si="6"/>
        <v>0</v>
      </c>
      <c r="AR42" s="96">
        <f aca="true" t="shared" si="7" ref="AR42:AW42">SUM(AR17:AR41)</f>
        <v>30</v>
      </c>
      <c r="AS42" s="96">
        <f t="shared" si="7"/>
        <v>18</v>
      </c>
      <c r="AT42" s="96">
        <f t="shared" si="7"/>
        <v>5</v>
      </c>
      <c r="AU42" s="96">
        <f t="shared" si="7"/>
        <v>12</v>
      </c>
      <c r="AV42" s="127">
        <f t="shared" si="7"/>
        <v>20</v>
      </c>
      <c r="AW42" s="130">
        <f t="shared" si="7"/>
        <v>5.5</v>
      </c>
      <c r="AX42" s="96">
        <f t="shared" si="6"/>
        <v>1690</v>
      </c>
      <c r="AY42" s="131">
        <f t="shared" si="6"/>
        <v>60</v>
      </c>
    </row>
    <row r="43" ht="12.75">
      <c r="C43" s="26" t="s">
        <v>57</v>
      </c>
    </row>
    <row r="44" ht="12.75">
      <c r="C44" s="26" t="s">
        <v>58</v>
      </c>
    </row>
    <row r="48" spans="3:43" ht="12.75">
      <c r="C48" s="1" t="s">
        <v>59</v>
      </c>
      <c r="O48" s="1" t="s">
        <v>59</v>
      </c>
      <c r="AK48" s="135" t="s">
        <v>59</v>
      </c>
      <c r="AL48" s="135"/>
      <c r="AM48" s="135"/>
      <c r="AN48" s="135"/>
      <c r="AO48" s="135"/>
      <c r="AP48" s="135"/>
      <c r="AQ48" s="135"/>
    </row>
    <row r="49" spans="3:49" ht="12.75">
      <c r="C49" s="27" t="s">
        <v>60</v>
      </c>
      <c r="M49" s="28"/>
      <c r="O49" s="135" t="s">
        <v>61</v>
      </c>
      <c r="P49" s="135"/>
      <c r="Q49" s="135"/>
      <c r="R49" s="135"/>
      <c r="S49" s="135"/>
      <c r="T49" s="135"/>
      <c r="U49" s="135"/>
      <c r="V49" s="31"/>
      <c r="W49" s="31"/>
      <c r="X49" s="31"/>
      <c r="Y49" s="31"/>
      <c r="Z49" s="31"/>
      <c r="AK49" s="135" t="s">
        <v>62</v>
      </c>
      <c r="AL49" s="135"/>
      <c r="AM49" s="135"/>
      <c r="AN49" s="135"/>
      <c r="AO49" s="135"/>
      <c r="AP49" s="135"/>
      <c r="AQ49" s="135"/>
      <c r="AS49" s="31"/>
      <c r="AT49" s="31"/>
      <c r="AU49" s="31"/>
      <c r="AV49" s="31"/>
      <c r="AW49" s="31"/>
    </row>
  </sheetData>
  <sheetProtection selectLockedCells="1" selectUnlockedCells="1"/>
  <mergeCells count="13">
    <mergeCell ref="C15:C16"/>
    <mergeCell ref="AX15:AX16"/>
    <mergeCell ref="AY15:AY16"/>
    <mergeCell ref="A42:C42"/>
    <mergeCell ref="AN2:AR2"/>
    <mergeCell ref="AN4:AR4"/>
    <mergeCell ref="AK48:AQ48"/>
    <mergeCell ref="O49:U49"/>
    <mergeCell ref="AK49:AQ49"/>
    <mergeCell ref="D15:Z15"/>
    <mergeCell ref="AA15:AW15"/>
    <mergeCell ref="A6:AY6"/>
    <mergeCell ref="A15:A16"/>
  </mergeCells>
  <dataValidations count="1">
    <dataValidation type="list" allowBlank="1" showErrorMessage="1" sqref="B17:B41">
      <formula1>RodzajeZajec</formula1>
      <formula2>0</formula2>
    </dataValidation>
  </dataValidations>
  <printOptions horizontalCentered="1"/>
  <pageMargins left="0" right="0" top="0.70625" bottom="0.39305555555555555" header="0.5118055555555555" footer="0.19652777777777777"/>
  <pageSetup fitToHeight="1" fitToWidth="1" horizontalDpi="300" verticalDpi="300" orientation="landscape" paperSize="9" scale="41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5"/>
  <sheetViews>
    <sheetView showZeros="0" zoomScale="60" zoomScaleNormal="60" zoomScaleSheetLayoutView="71" zoomScalePageLayoutView="0" workbookViewId="0" topLeftCell="A19">
      <selection activeCell="AL32" sqref="AL32"/>
    </sheetView>
  </sheetViews>
  <sheetFormatPr defaultColWidth="8.8515625" defaultRowHeight="12.75"/>
  <cols>
    <col min="1" max="1" width="4.28125" style="1" customWidth="1"/>
    <col min="2" max="2" width="13.28125" style="1" customWidth="1"/>
    <col min="3" max="3" width="36.421875" style="1" customWidth="1"/>
    <col min="4" max="5" width="6.421875" style="1" customWidth="1"/>
    <col min="6" max="16" width="5.7109375" style="1" customWidth="1"/>
    <col min="17" max="19" width="6.140625" style="1" customWidth="1"/>
    <col min="20" max="20" width="5.7109375" style="1" customWidth="1"/>
    <col min="21" max="21" width="5.7109375" style="73" customWidth="1"/>
    <col min="22" max="26" width="5.7109375" style="1" customWidth="1"/>
    <col min="27" max="28" width="6.28125" style="1" customWidth="1"/>
    <col min="29" max="39" width="5.7109375" style="1" customWidth="1"/>
    <col min="40" max="42" width="6.28125" style="1" customWidth="1"/>
    <col min="43" max="43" width="5.7109375" style="1" customWidth="1"/>
    <col min="44" max="44" width="5.7109375" style="73" customWidth="1"/>
    <col min="45" max="49" width="5.7109375" style="1" customWidth="1"/>
    <col min="50" max="50" width="7.140625" style="1" customWidth="1"/>
    <col min="51" max="51" width="5.7109375" style="1" customWidth="1"/>
    <col min="52" max="16384" width="8.8515625" style="1" customWidth="1"/>
  </cols>
  <sheetData>
    <row r="1" spans="1:45" ht="12.75">
      <c r="A1" s="1">
        <v>2</v>
      </c>
      <c r="AN1" s="73"/>
      <c r="AO1" s="1" t="s">
        <v>133</v>
      </c>
      <c r="AR1" s="1"/>
      <c r="AS1" s="73"/>
    </row>
    <row r="2" spans="36:45" ht="12.75">
      <c r="AJ2" s="134"/>
      <c r="AK2" s="134"/>
      <c r="AL2" s="134"/>
      <c r="AM2" s="134"/>
      <c r="AN2" s="134"/>
      <c r="AO2" s="134" t="s">
        <v>134</v>
      </c>
      <c r="AP2" s="134"/>
      <c r="AQ2" s="134"/>
      <c r="AR2" s="134"/>
      <c r="AS2" s="134"/>
    </row>
    <row r="3" spans="37:45" ht="12.75">
      <c r="AK3" s="2"/>
      <c r="AN3" s="73"/>
      <c r="AO3" s="1" t="s">
        <v>135</v>
      </c>
      <c r="AP3" s="2"/>
      <c r="AR3" s="1"/>
      <c r="AS3" s="73"/>
    </row>
    <row r="4" spans="36:45" ht="12.75">
      <c r="AJ4" s="134"/>
      <c r="AK4" s="134"/>
      <c r="AL4" s="134"/>
      <c r="AM4" s="134"/>
      <c r="AN4" s="134"/>
      <c r="AO4" s="134" t="s">
        <v>136</v>
      </c>
      <c r="AP4" s="134"/>
      <c r="AQ4" s="134"/>
      <c r="AR4" s="134"/>
      <c r="AS4" s="134"/>
    </row>
    <row r="6" spans="1:51" s="3" customFormat="1" ht="19.5" customHeight="1">
      <c r="A6" s="139" t="s">
        <v>129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</row>
    <row r="7" spans="1:51" s="3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44" s="6" customFormat="1" ht="15" customHeight="1">
      <c r="A8" s="6" t="s">
        <v>0</v>
      </c>
      <c r="U8" s="74"/>
      <c r="AR8" s="74"/>
    </row>
    <row r="9" spans="1:44" s="6" customFormat="1" ht="15" customHeight="1">
      <c r="A9" s="6" t="s">
        <v>1</v>
      </c>
      <c r="U9" s="74"/>
      <c r="AR9" s="74"/>
    </row>
    <row r="10" spans="1:44" s="6" customFormat="1" ht="15" customHeight="1">
      <c r="A10" s="6" t="s">
        <v>64</v>
      </c>
      <c r="U10" s="74"/>
      <c r="AR10" s="74"/>
    </row>
    <row r="11" spans="1:44" s="6" customFormat="1" ht="15" customHeight="1">
      <c r="A11" s="6" t="s">
        <v>3</v>
      </c>
      <c r="U11" s="74"/>
      <c r="AR11" s="74"/>
    </row>
    <row r="12" ht="15" customHeight="1">
      <c r="A12" s="6" t="s">
        <v>132</v>
      </c>
    </row>
    <row r="14" ht="13.5" thickBot="1"/>
    <row r="15" spans="1:51" ht="13.5" customHeight="1" thickBot="1">
      <c r="A15" s="140" t="s">
        <v>4</v>
      </c>
      <c r="B15" s="7"/>
      <c r="C15" s="141" t="s">
        <v>5</v>
      </c>
      <c r="D15" s="146" t="s">
        <v>6</v>
      </c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8"/>
      <c r="AA15" s="146" t="s">
        <v>7</v>
      </c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8"/>
      <c r="AX15" s="149" t="s">
        <v>8</v>
      </c>
      <c r="AY15" s="150" t="s">
        <v>9</v>
      </c>
    </row>
    <row r="16" spans="1:51" ht="398.25">
      <c r="A16" s="140"/>
      <c r="B16" s="8" t="s">
        <v>10</v>
      </c>
      <c r="C16" s="141"/>
      <c r="D16" s="37" t="s">
        <v>11</v>
      </c>
      <c r="E16" s="38" t="s">
        <v>12</v>
      </c>
      <c r="F16" s="39" t="s">
        <v>13</v>
      </c>
      <c r="G16" s="39" t="s">
        <v>14</v>
      </c>
      <c r="H16" s="39" t="s">
        <v>15</v>
      </c>
      <c r="I16" s="39" t="s">
        <v>16</v>
      </c>
      <c r="J16" s="39" t="s">
        <v>17</v>
      </c>
      <c r="K16" s="39" t="s">
        <v>18</v>
      </c>
      <c r="L16" s="39" t="s">
        <v>19</v>
      </c>
      <c r="M16" s="39" t="s">
        <v>20</v>
      </c>
      <c r="N16" s="39" t="s">
        <v>21</v>
      </c>
      <c r="O16" s="40" t="s">
        <v>22</v>
      </c>
      <c r="P16" s="41" t="s">
        <v>23</v>
      </c>
      <c r="Q16" s="41" t="s">
        <v>24</v>
      </c>
      <c r="R16" s="41" t="s">
        <v>25</v>
      </c>
      <c r="S16" s="41" t="s">
        <v>26</v>
      </c>
      <c r="T16" s="41" t="s">
        <v>27</v>
      </c>
      <c r="U16" s="75" t="s">
        <v>28</v>
      </c>
      <c r="V16" s="41" t="s">
        <v>104</v>
      </c>
      <c r="W16" s="41" t="s">
        <v>106</v>
      </c>
      <c r="X16" s="41" t="s">
        <v>107</v>
      </c>
      <c r="Y16" s="41" t="s">
        <v>105</v>
      </c>
      <c r="Z16" s="76" t="s">
        <v>109</v>
      </c>
      <c r="AA16" s="44" t="s">
        <v>11</v>
      </c>
      <c r="AB16" s="41" t="s">
        <v>12</v>
      </c>
      <c r="AC16" s="41" t="s">
        <v>13</v>
      </c>
      <c r="AD16" s="41" t="s">
        <v>14</v>
      </c>
      <c r="AE16" s="41" t="s">
        <v>15</v>
      </c>
      <c r="AF16" s="41" t="s">
        <v>16</v>
      </c>
      <c r="AG16" s="41" t="s">
        <v>17</v>
      </c>
      <c r="AH16" s="41" t="s">
        <v>29</v>
      </c>
      <c r="AI16" s="41" t="s">
        <v>19</v>
      </c>
      <c r="AJ16" s="41" t="s">
        <v>20</v>
      </c>
      <c r="AK16" s="41" t="s">
        <v>21</v>
      </c>
      <c r="AL16" s="41" t="s">
        <v>22</v>
      </c>
      <c r="AM16" s="41" t="s">
        <v>23</v>
      </c>
      <c r="AN16" s="41" t="s">
        <v>24</v>
      </c>
      <c r="AO16" s="41" t="s">
        <v>25</v>
      </c>
      <c r="AP16" s="41" t="s">
        <v>26</v>
      </c>
      <c r="AQ16" s="41" t="s">
        <v>27</v>
      </c>
      <c r="AR16" s="75" t="s">
        <v>28</v>
      </c>
      <c r="AS16" s="41" t="s">
        <v>104</v>
      </c>
      <c r="AT16" s="41" t="s">
        <v>106</v>
      </c>
      <c r="AU16" s="41" t="s">
        <v>107</v>
      </c>
      <c r="AV16" s="41" t="s">
        <v>105</v>
      </c>
      <c r="AW16" s="76" t="s">
        <v>109</v>
      </c>
      <c r="AX16" s="149"/>
      <c r="AY16" s="150"/>
    </row>
    <row r="17" spans="1:51" ht="15" customHeight="1">
      <c r="A17" s="11">
        <v>1</v>
      </c>
      <c r="B17" s="12" t="s">
        <v>30</v>
      </c>
      <c r="C17" s="24" t="s">
        <v>65</v>
      </c>
      <c r="D17" s="42">
        <v>15</v>
      </c>
      <c r="E17" s="17">
        <v>15</v>
      </c>
      <c r="F17" s="15"/>
      <c r="G17" s="15"/>
      <c r="H17" s="15"/>
      <c r="I17" s="15"/>
      <c r="J17" s="15"/>
      <c r="K17" s="15"/>
      <c r="L17" s="15"/>
      <c r="M17" s="15"/>
      <c r="N17" s="15"/>
      <c r="O17" s="77"/>
      <c r="P17" s="78"/>
      <c r="Q17" s="78">
        <v>25</v>
      </c>
      <c r="R17" s="78">
        <f>SUM(D17:P17)</f>
        <v>30</v>
      </c>
      <c r="S17" s="78">
        <f>SUM(D17:Q17)</f>
        <v>55</v>
      </c>
      <c r="T17" s="33" t="s">
        <v>32</v>
      </c>
      <c r="U17" s="79">
        <v>2</v>
      </c>
      <c r="V17" s="78">
        <v>1.5</v>
      </c>
      <c r="W17" s="78"/>
      <c r="X17" s="78">
        <v>2</v>
      </c>
      <c r="Y17" s="78"/>
      <c r="Z17" s="80">
        <v>0.5</v>
      </c>
      <c r="AA17" s="87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33"/>
      <c r="AR17" s="79"/>
      <c r="AS17" s="78"/>
      <c r="AT17" s="78"/>
      <c r="AU17" s="78"/>
      <c r="AV17" s="78"/>
      <c r="AW17" s="80"/>
      <c r="AX17" s="35">
        <f aca="true" t="shared" si="0" ref="AX17:AX39">SUM(S17,AP17)</f>
        <v>55</v>
      </c>
      <c r="AY17" s="29">
        <f aca="true" t="shared" si="1" ref="AY17:AY39">SUM(U17,AR17)</f>
        <v>2</v>
      </c>
    </row>
    <row r="18" spans="1:51" ht="15" customHeight="1">
      <c r="A18" s="11">
        <v>2</v>
      </c>
      <c r="B18" s="12" t="s">
        <v>30</v>
      </c>
      <c r="C18" s="24" t="s">
        <v>66</v>
      </c>
      <c r="D18" s="42">
        <v>10</v>
      </c>
      <c r="E18" s="17">
        <v>15</v>
      </c>
      <c r="F18" s="15"/>
      <c r="G18" s="15"/>
      <c r="H18" s="15"/>
      <c r="I18" s="15"/>
      <c r="J18" s="15"/>
      <c r="K18" s="15"/>
      <c r="L18" s="15"/>
      <c r="M18" s="15"/>
      <c r="N18" s="15"/>
      <c r="O18" s="77"/>
      <c r="P18" s="78"/>
      <c r="Q18" s="78">
        <v>25</v>
      </c>
      <c r="R18" s="78">
        <f>SUM(D18:P18)</f>
        <v>25</v>
      </c>
      <c r="S18" s="78">
        <f>SUM(D18:Q18)</f>
        <v>50</v>
      </c>
      <c r="T18" s="33" t="s">
        <v>32</v>
      </c>
      <c r="U18" s="79">
        <v>2</v>
      </c>
      <c r="V18" s="78">
        <v>1.5</v>
      </c>
      <c r="W18" s="78"/>
      <c r="X18" s="78">
        <v>2</v>
      </c>
      <c r="Y18" s="78">
        <v>2</v>
      </c>
      <c r="Z18" s="80">
        <v>0.5</v>
      </c>
      <c r="AA18" s="87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33"/>
      <c r="AR18" s="79"/>
      <c r="AS18" s="78"/>
      <c r="AT18" s="78"/>
      <c r="AU18" s="78"/>
      <c r="AV18" s="78"/>
      <c r="AW18" s="80"/>
      <c r="AX18" s="35">
        <f t="shared" si="0"/>
        <v>50</v>
      </c>
      <c r="AY18" s="29">
        <f t="shared" si="1"/>
        <v>2</v>
      </c>
    </row>
    <row r="19" spans="1:51" ht="15" customHeight="1">
      <c r="A19" s="11">
        <v>3</v>
      </c>
      <c r="B19" s="12" t="s">
        <v>30</v>
      </c>
      <c r="C19" s="24" t="s">
        <v>67</v>
      </c>
      <c r="D19" s="42"/>
      <c r="E19" s="17"/>
      <c r="F19" s="15"/>
      <c r="G19" s="15"/>
      <c r="H19" s="15"/>
      <c r="I19" s="15"/>
      <c r="J19" s="15"/>
      <c r="K19" s="15"/>
      <c r="L19" s="15"/>
      <c r="M19" s="15"/>
      <c r="N19" s="15"/>
      <c r="O19" s="77"/>
      <c r="P19" s="78"/>
      <c r="Q19" s="78"/>
      <c r="R19" s="78"/>
      <c r="S19" s="78"/>
      <c r="T19" s="33"/>
      <c r="U19" s="79"/>
      <c r="V19" s="78"/>
      <c r="W19" s="78"/>
      <c r="X19" s="78"/>
      <c r="Y19" s="78"/>
      <c r="Z19" s="80"/>
      <c r="AA19" s="87">
        <v>15</v>
      </c>
      <c r="AB19" s="78">
        <v>15</v>
      </c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>
        <v>25</v>
      </c>
      <c r="AO19" s="78">
        <f>SUM(AA19:AM19)</f>
        <v>30</v>
      </c>
      <c r="AP19" s="78">
        <f>SUM(AA19:AN19)</f>
        <v>55</v>
      </c>
      <c r="AQ19" s="33" t="s">
        <v>32</v>
      </c>
      <c r="AR19" s="79">
        <v>2</v>
      </c>
      <c r="AS19" s="78">
        <v>1.5</v>
      </c>
      <c r="AT19" s="78"/>
      <c r="AU19" s="78">
        <v>2</v>
      </c>
      <c r="AV19" s="78">
        <v>2</v>
      </c>
      <c r="AW19" s="80">
        <v>0.5</v>
      </c>
      <c r="AX19" s="35">
        <f t="shared" si="0"/>
        <v>55</v>
      </c>
      <c r="AY19" s="29">
        <f t="shared" si="1"/>
        <v>2</v>
      </c>
    </row>
    <row r="20" spans="1:51" ht="15" customHeight="1">
      <c r="A20" s="11">
        <v>4</v>
      </c>
      <c r="B20" s="12" t="s">
        <v>30</v>
      </c>
      <c r="C20" s="24" t="s">
        <v>68</v>
      </c>
      <c r="D20" s="42"/>
      <c r="E20" s="17"/>
      <c r="F20" s="15"/>
      <c r="G20" s="15"/>
      <c r="H20" s="15"/>
      <c r="I20" s="15"/>
      <c r="J20" s="15"/>
      <c r="K20" s="15"/>
      <c r="L20" s="15"/>
      <c r="M20" s="15"/>
      <c r="N20" s="15"/>
      <c r="O20" s="77"/>
      <c r="P20" s="78"/>
      <c r="Q20" s="78"/>
      <c r="R20" s="78"/>
      <c r="S20" s="78"/>
      <c r="T20" s="33"/>
      <c r="U20" s="79"/>
      <c r="V20" s="78"/>
      <c r="W20" s="78"/>
      <c r="X20" s="78"/>
      <c r="Y20" s="78"/>
      <c r="Z20" s="80"/>
      <c r="AA20" s="87">
        <v>15</v>
      </c>
      <c r="AB20" s="78">
        <v>15</v>
      </c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>
        <v>25</v>
      </c>
      <c r="AO20" s="78">
        <f>SUM(AA20:AM20)</f>
        <v>30</v>
      </c>
      <c r="AP20" s="78">
        <f>SUM(AA20:AN20)</f>
        <v>55</v>
      </c>
      <c r="AQ20" s="33" t="s">
        <v>32</v>
      </c>
      <c r="AR20" s="79">
        <v>2</v>
      </c>
      <c r="AS20" s="78">
        <v>1.5</v>
      </c>
      <c r="AT20" s="78"/>
      <c r="AU20" s="78">
        <v>2</v>
      </c>
      <c r="AV20" s="78">
        <v>2</v>
      </c>
      <c r="AW20" s="80">
        <v>0.5</v>
      </c>
      <c r="AX20" s="35">
        <f t="shared" si="0"/>
        <v>55</v>
      </c>
      <c r="AY20" s="29">
        <f t="shared" si="1"/>
        <v>2</v>
      </c>
    </row>
    <row r="21" spans="1:51" ht="15" customHeight="1">
      <c r="A21" s="11">
        <v>15</v>
      </c>
      <c r="B21" s="12" t="s">
        <v>30</v>
      </c>
      <c r="C21" s="24" t="s">
        <v>69</v>
      </c>
      <c r="D21" s="42">
        <v>15</v>
      </c>
      <c r="E21" s="17">
        <v>10</v>
      </c>
      <c r="F21" s="15"/>
      <c r="G21" s="15"/>
      <c r="H21" s="15"/>
      <c r="I21" s="15"/>
      <c r="J21" s="15"/>
      <c r="K21" s="15"/>
      <c r="L21" s="15"/>
      <c r="M21" s="15"/>
      <c r="N21" s="15"/>
      <c r="O21" s="77"/>
      <c r="P21" s="78"/>
      <c r="Q21" s="78">
        <v>25</v>
      </c>
      <c r="R21" s="78">
        <f aca="true" t="shared" si="2" ref="R21:R26">SUM(D21:P21)</f>
        <v>25</v>
      </c>
      <c r="S21" s="78">
        <f aca="true" t="shared" si="3" ref="S21:S26">SUM(D21:Q21)</f>
        <v>50</v>
      </c>
      <c r="T21" s="33" t="s">
        <v>46</v>
      </c>
      <c r="U21" s="79">
        <v>2</v>
      </c>
      <c r="V21" s="78">
        <v>1.5</v>
      </c>
      <c r="W21" s="78"/>
      <c r="X21" s="78"/>
      <c r="Y21" s="78"/>
      <c r="Z21" s="80">
        <v>0.5</v>
      </c>
      <c r="AA21" s="87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33"/>
      <c r="AR21" s="79"/>
      <c r="AS21" s="78"/>
      <c r="AT21" s="78"/>
      <c r="AU21" s="78"/>
      <c r="AV21" s="78"/>
      <c r="AW21" s="80"/>
      <c r="AX21" s="35">
        <f t="shared" si="0"/>
        <v>50</v>
      </c>
      <c r="AY21" s="29">
        <f t="shared" si="1"/>
        <v>2</v>
      </c>
    </row>
    <row r="22" spans="1:51" ht="15" customHeight="1">
      <c r="A22" s="11">
        <v>6</v>
      </c>
      <c r="B22" s="12" t="s">
        <v>30</v>
      </c>
      <c r="C22" s="24" t="s">
        <v>110</v>
      </c>
      <c r="D22" s="42">
        <v>15</v>
      </c>
      <c r="E22" s="17">
        <v>10</v>
      </c>
      <c r="F22" s="15"/>
      <c r="G22" s="15"/>
      <c r="H22" s="15"/>
      <c r="I22" s="15"/>
      <c r="J22" s="15"/>
      <c r="K22" s="15"/>
      <c r="L22" s="15"/>
      <c r="M22" s="15"/>
      <c r="N22" s="15"/>
      <c r="O22" s="77"/>
      <c r="P22" s="78"/>
      <c r="Q22" s="78">
        <v>25</v>
      </c>
      <c r="R22" s="78">
        <f t="shared" si="2"/>
        <v>25</v>
      </c>
      <c r="S22" s="78">
        <f t="shared" si="3"/>
        <v>50</v>
      </c>
      <c r="T22" s="33" t="s">
        <v>32</v>
      </c>
      <c r="U22" s="79">
        <v>2</v>
      </c>
      <c r="V22" s="78">
        <v>1.5</v>
      </c>
      <c r="W22" s="78"/>
      <c r="X22" s="78">
        <v>2</v>
      </c>
      <c r="Y22" s="78"/>
      <c r="Z22" s="80">
        <v>0.5</v>
      </c>
      <c r="AA22" s="87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33"/>
      <c r="AR22" s="79"/>
      <c r="AS22" s="78"/>
      <c r="AT22" s="78"/>
      <c r="AU22" s="78"/>
      <c r="AV22" s="78"/>
      <c r="AW22" s="80"/>
      <c r="AX22" s="35">
        <f t="shared" si="0"/>
        <v>50</v>
      </c>
      <c r="AY22" s="29">
        <f t="shared" si="1"/>
        <v>2</v>
      </c>
    </row>
    <row r="23" spans="1:51" ht="15" customHeight="1">
      <c r="A23" s="11">
        <v>7</v>
      </c>
      <c r="B23" s="12" t="s">
        <v>30</v>
      </c>
      <c r="C23" s="24" t="s">
        <v>70</v>
      </c>
      <c r="D23" s="42">
        <v>15</v>
      </c>
      <c r="E23" s="17">
        <v>15</v>
      </c>
      <c r="F23" s="15"/>
      <c r="G23" s="15"/>
      <c r="H23" s="15"/>
      <c r="I23" s="15"/>
      <c r="J23" s="15"/>
      <c r="K23" s="15"/>
      <c r="L23" s="15"/>
      <c r="M23" s="15"/>
      <c r="N23" s="15"/>
      <c r="O23" s="77"/>
      <c r="P23" s="78"/>
      <c r="Q23" s="78">
        <v>25</v>
      </c>
      <c r="R23" s="78">
        <f t="shared" si="2"/>
        <v>30</v>
      </c>
      <c r="S23" s="78">
        <f t="shared" si="3"/>
        <v>55</v>
      </c>
      <c r="T23" s="33" t="s">
        <v>32</v>
      </c>
      <c r="U23" s="79">
        <v>3</v>
      </c>
      <c r="V23" s="78">
        <v>2.5</v>
      </c>
      <c r="W23" s="78"/>
      <c r="X23" s="78"/>
      <c r="Y23" s="78"/>
      <c r="Z23" s="80">
        <v>0.5</v>
      </c>
      <c r="AA23" s="87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33"/>
      <c r="AR23" s="79"/>
      <c r="AS23" s="78"/>
      <c r="AT23" s="78"/>
      <c r="AU23" s="78"/>
      <c r="AV23" s="78"/>
      <c r="AW23" s="80"/>
      <c r="AX23" s="35">
        <f t="shared" si="0"/>
        <v>55</v>
      </c>
      <c r="AY23" s="29">
        <f t="shared" si="1"/>
        <v>3</v>
      </c>
    </row>
    <row r="24" spans="1:51" ht="27.75" customHeight="1">
      <c r="A24" s="11">
        <v>8</v>
      </c>
      <c r="B24" s="12" t="s">
        <v>30</v>
      </c>
      <c r="C24" s="24" t="s">
        <v>71</v>
      </c>
      <c r="D24" s="42">
        <v>15</v>
      </c>
      <c r="E24" s="17">
        <v>10</v>
      </c>
      <c r="F24" s="15"/>
      <c r="G24" s="15"/>
      <c r="H24" s="15"/>
      <c r="I24" s="15"/>
      <c r="J24" s="15"/>
      <c r="K24" s="15"/>
      <c r="L24" s="15"/>
      <c r="M24" s="15"/>
      <c r="N24" s="15"/>
      <c r="O24" s="77"/>
      <c r="P24" s="78"/>
      <c r="Q24" s="78">
        <v>25</v>
      </c>
      <c r="R24" s="78">
        <f t="shared" si="2"/>
        <v>25</v>
      </c>
      <c r="S24" s="78">
        <f t="shared" si="3"/>
        <v>50</v>
      </c>
      <c r="T24" s="33" t="s">
        <v>46</v>
      </c>
      <c r="U24" s="79">
        <v>3</v>
      </c>
      <c r="V24" s="78">
        <v>2.5</v>
      </c>
      <c r="W24" s="78"/>
      <c r="X24" s="78"/>
      <c r="Y24" s="78"/>
      <c r="Z24" s="80">
        <v>0.5</v>
      </c>
      <c r="AA24" s="87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33"/>
      <c r="AR24" s="79"/>
      <c r="AS24" s="78"/>
      <c r="AT24" s="78"/>
      <c r="AU24" s="78"/>
      <c r="AV24" s="78"/>
      <c r="AW24" s="80"/>
      <c r="AX24" s="35">
        <f t="shared" si="0"/>
        <v>50</v>
      </c>
      <c r="AY24" s="29">
        <f t="shared" si="1"/>
        <v>3</v>
      </c>
    </row>
    <row r="25" spans="1:51" ht="15" customHeight="1">
      <c r="A25" s="11">
        <v>9</v>
      </c>
      <c r="B25" s="12" t="s">
        <v>30</v>
      </c>
      <c r="C25" s="24" t="s">
        <v>72</v>
      </c>
      <c r="D25" s="42">
        <v>15</v>
      </c>
      <c r="E25" s="17"/>
      <c r="F25" s="15"/>
      <c r="G25" s="15"/>
      <c r="H25" s="15"/>
      <c r="I25" s="15"/>
      <c r="J25" s="15"/>
      <c r="K25" s="15"/>
      <c r="L25" s="15"/>
      <c r="M25" s="15"/>
      <c r="N25" s="32"/>
      <c r="O25" s="77"/>
      <c r="P25" s="78"/>
      <c r="Q25" s="78">
        <v>15</v>
      </c>
      <c r="R25" s="78">
        <f t="shared" si="2"/>
        <v>15</v>
      </c>
      <c r="S25" s="78">
        <f t="shared" si="3"/>
        <v>30</v>
      </c>
      <c r="T25" s="33" t="s">
        <v>32</v>
      </c>
      <c r="U25" s="79">
        <v>1</v>
      </c>
      <c r="V25" s="78">
        <v>0.5</v>
      </c>
      <c r="W25" s="78"/>
      <c r="X25" s="78"/>
      <c r="Y25" s="78">
        <v>1</v>
      </c>
      <c r="Z25" s="80">
        <v>0.5</v>
      </c>
      <c r="AA25" s="87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33"/>
      <c r="AR25" s="79"/>
      <c r="AS25" s="78"/>
      <c r="AT25" s="78"/>
      <c r="AU25" s="78"/>
      <c r="AV25" s="78"/>
      <c r="AW25" s="80"/>
      <c r="AX25" s="35">
        <f t="shared" si="0"/>
        <v>30</v>
      </c>
      <c r="AY25" s="29">
        <f t="shared" si="1"/>
        <v>1</v>
      </c>
    </row>
    <row r="26" spans="1:51" ht="15" customHeight="1">
      <c r="A26" s="11">
        <v>10</v>
      </c>
      <c r="B26" s="12" t="s">
        <v>30</v>
      </c>
      <c r="C26" s="24" t="s">
        <v>73</v>
      </c>
      <c r="D26" s="42">
        <v>15</v>
      </c>
      <c r="E26" s="17">
        <v>15</v>
      </c>
      <c r="F26" s="15"/>
      <c r="G26" s="15"/>
      <c r="H26" s="15"/>
      <c r="I26" s="15"/>
      <c r="J26" s="15"/>
      <c r="K26" s="15"/>
      <c r="L26" s="15"/>
      <c r="M26" s="77"/>
      <c r="N26" s="78"/>
      <c r="O26" s="81"/>
      <c r="P26" s="78"/>
      <c r="Q26" s="78">
        <v>25</v>
      </c>
      <c r="R26" s="78">
        <f t="shared" si="2"/>
        <v>30</v>
      </c>
      <c r="S26" s="78">
        <f t="shared" si="3"/>
        <v>55</v>
      </c>
      <c r="T26" s="33" t="s">
        <v>46</v>
      </c>
      <c r="U26" s="79">
        <v>3</v>
      </c>
      <c r="V26" s="78">
        <v>2.5</v>
      </c>
      <c r="W26" s="78"/>
      <c r="X26" s="78"/>
      <c r="Y26" s="78">
        <v>3</v>
      </c>
      <c r="Z26" s="80">
        <v>0.5</v>
      </c>
      <c r="AA26" s="87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33"/>
      <c r="AR26" s="79"/>
      <c r="AS26" s="78"/>
      <c r="AT26" s="78"/>
      <c r="AU26" s="78"/>
      <c r="AV26" s="78"/>
      <c r="AW26" s="80"/>
      <c r="AX26" s="35">
        <f t="shared" si="0"/>
        <v>55</v>
      </c>
      <c r="AY26" s="29">
        <f t="shared" si="1"/>
        <v>3</v>
      </c>
    </row>
    <row r="27" spans="1:51" ht="15" customHeight="1">
      <c r="A27" s="11">
        <v>11</v>
      </c>
      <c r="B27" s="12" t="s">
        <v>30</v>
      </c>
      <c r="C27" s="24" t="s">
        <v>74</v>
      </c>
      <c r="D27" s="42"/>
      <c r="E27" s="17"/>
      <c r="F27" s="15"/>
      <c r="G27" s="15"/>
      <c r="H27" s="15"/>
      <c r="I27" s="15"/>
      <c r="J27" s="15"/>
      <c r="K27" s="15"/>
      <c r="L27" s="15"/>
      <c r="M27" s="15"/>
      <c r="N27" s="98"/>
      <c r="O27" s="77"/>
      <c r="P27" s="78"/>
      <c r="Q27" s="78"/>
      <c r="R27" s="78"/>
      <c r="S27" s="78"/>
      <c r="T27" s="33"/>
      <c r="U27" s="79"/>
      <c r="V27" s="78"/>
      <c r="W27" s="78"/>
      <c r="X27" s="78"/>
      <c r="Y27" s="78"/>
      <c r="Z27" s="80"/>
      <c r="AA27" s="87">
        <v>15</v>
      </c>
      <c r="AB27" s="78">
        <v>15</v>
      </c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>
        <v>25</v>
      </c>
      <c r="AO27" s="78">
        <f aca="true" t="shared" si="4" ref="AO27:AO35">SUM(AA27:AM27)</f>
        <v>30</v>
      </c>
      <c r="AP27" s="78">
        <f aca="true" t="shared" si="5" ref="AP27:AP35">SUM(AA27:AN27)</f>
        <v>55</v>
      </c>
      <c r="AQ27" s="33" t="s">
        <v>32</v>
      </c>
      <c r="AR27" s="79">
        <v>2</v>
      </c>
      <c r="AS27" s="78">
        <v>1.5</v>
      </c>
      <c r="AT27" s="78"/>
      <c r="AU27" s="78"/>
      <c r="AV27" s="78"/>
      <c r="AW27" s="80">
        <v>0.5</v>
      </c>
      <c r="AX27" s="35">
        <f t="shared" si="0"/>
        <v>55</v>
      </c>
      <c r="AY27" s="29">
        <f t="shared" si="1"/>
        <v>2</v>
      </c>
    </row>
    <row r="28" spans="1:51" ht="15" customHeight="1">
      <c r="A28" s="11">
        <v>12</v>
      </c>
      <c r="B28" s="12" t="s">
        <v>30</v>
      </c>
      <c r="C28" s="24" t="s">
        <v>75</v>
      </c>
      <c r="D28" s="42"/>
      <c r="E28" s="17"/>
      <c r="F28" s="15"/>
      <c r="G28" s="15"/>
      <c r="H28" s="15"/>
      <c r="I28" s="15"/>
      <c r="J28" s="15"/>
      <c r="K28" s="15"/>
      <c r="L28" s="15"/>
      <c r="M28" s="15"/>
      <c r="N28" s="15"/>
      <c r="O28" s="77"/>
      <c r="P28" s="78"/>
      <c r="Q28" s="78"/>
      <c r="R28" s="78"/>
      <c r="S28" s="78"/>
      <c r="T28" s="33"/>
      <c r="U28" s="79"/>
      <c r="V28" s="78"/>
      <c r="W28" s="78"/>
      <c r="X28" s="78"/>
      <c r="Y28" s="78"/>
      <c r="Z28" s="80"/>
      <c r="AA28" s="87">
        <v>15</v>
      </c>
      <c r="AB28" s="78">
        <v>15</v>
      </c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>
        <v>25</v>
      </c>
      <c r="AO28" s="78">
        <f t="shared" si="4"/>
        <v>30</v>
      </c>
      <c r="AP28" s="78">
        <f t="shared" si="5"/>
        <v>55</v>
      </c>
      <c r="AQ28" s="33" t="s">
        <v>32</v>
      </c>
      <c r="AR28" s="79">
        <v>2</v>
      </c>
      <c r="AS28" s="78">
        <v>1.5</v>
      </c>
      <c r="AT28" s="78"/>
      <c r="AU28" s="78"/>
      <c r="AV28" s="78"/>
      <c r="AW28" s="80">
        <v>0.5</v>
      </c>
      <c r="AX28" s="35">
        <f t="shared" si="0"/>
        <v>55</v>
      </c>
      <c r="AY28" s="29">
        <f t="shared" si="1"/>
        <v>2</v>
      </c>
    </row>
    <row r="29" spans="1:51" ht="15" customHeight="1">
      <c r="A29" s="11">
        <v>13</v>
      </c>
      <c r="B29" s="12" t="s">
        <v>30</v>
      </c>
      <c r="C29" s="24" t="s">
        <v>76</v>
      </c>
      <c r="D29" s="42"/>
      <c r="E29" s="17"/>
      <c r="F29" s="15"/>
      <c r="G29" s="15"/>
      <c r="H29" s="15"/>
      <c r="I29" s="15"/>
      <c r="J29" s="15"/>
      <c r="K29" s="15"/>
      <c r="L29" s="15"/>
      <c r="M29" s="15"/>
      <c r="N29" s="15"/>
      <c r="O29" s="77"/>
      <c r="P29" s="78"/>
      <c r="Q29" s="78"/>
      <c r="R29" s="78"/>
      <c r="S29" s="78"/>
      <c r="T29" s="33"/>
      <c r="U29" s="79"/>
      <c r="V29" s="78"/>
      <c r="W29" s="78"/>
      <c r="X29" s="78"/>
      <c r="Y29" s="78"/>
      <c r="Z29" s="80"/>
      <c r="AA29" s="87">
        <v>15</v>
      </c>
      <c r="AB29" s="78"/>
      <c r="AC29" s="78">
        <v>15</v>
      </c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>
        <v>25</v>
      </c>
      <c r="AO29" s="78">
        <f t="shared" si="4"/>
        <v>30</v>
      </c>
      <c r="AP29" s="78">
        <f t="shared" si="5"/>
        <v>55</v>
      </c>
      <c r="AQ29" s="33" t="s">
        <v>46</v>
      </c>
      <c r="AR29" s="79">
        <v>2</v>
      </c>
      <c r="AS29" s="78">
        <v>1.5</v>
      </c>
      <c r="AT29" s="78"/>
      <c r="AU29" s="78">
        <v>2</v>
      </c>
      <c r="AV29" s="78">
        <v>2</v>
      </c>
      <c r="AW29" s="80">
        <v>0.5</v>
      </c>
      <c r="AX29" s="35">
        <f t="shared" si="0"/>
        <v>55</v>
      </c>
      <c r="AY29" s="29">
        <f t="shared" si="1"/>
        <v>2</v>
      </c>
    </row>
    <row r="30" spans="1:51" ht="26.25" customHeight="1">
      <c r="A30" s="11">
        <v>14</v>
      </c>
      <c r="B30" s="12" t="s">
        <v>30</v>
      </c>
      <c r="C30" s="24" t="s">
        <v>77</v>
      </c>
      <c r="D30" s="42"/>
      <c r="E30" s="17"/>
      <c r="F30" s="15"/>
      <c r="G30" s="15"/>
      <c r="H30" s="15"/>
      <c r="I30" s="15"/>
      <c r="J30" s="15"/>
      <c r="K30" s="15"/>
      <c r="L30" s="15"/>
      <c r="M30" s="15"/>
      <c r="N30" s="15"/>
      <c r="O30" s="77"/>
      <c r="P30" s="78"/>
      <c r="Q30" s="78"/>
      <c r="R30" s="78"/>
      <c r="S30" s="78"/>
      <c r="T30" s="33"/>
      <c r="U30" s="79"/>
      <c r="V30" s="78"/>
      <c r="W30" s="78"/>
      <c r="X30" s="78"/>
      <c r="Y30" s="78"/>
      <c r="Z30" s="80"/>
      <c r="AA30" s="87">
        <v>15</v>
      </c>
      <c r="AB30" s="78">
        <v>10</v>
      </c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>
        <v>25</v>
      </c>
      <c r="AO30" s="78">
        <f t="shared" si="4"/>
        <v>25</v>
      </c>
      <c r="AP30" s="78">
        <f t="shared" si="5"/>
        <v>50</v>
      </c>
      <c r="AQ30" s="33" t="s">
        <v>46</v>
      </c>
      <c r="AR30" s="79">
        <v>1</v>
      </c>
      <c r="AS30" s="78">
        <v>0.5</v>
      </c>
      <c r="AT30" s="78"/>
      <c r="AU30" s="78"/>
      <c r="AV30" s="78"/>
      <c r="AW30" s="80">
        <v>0.5</v>
      </c>
      <c r="AX30" s="35">
        <f t="shared" si="0"/>
        <v>50</v>
      </c>
      <c r="AY30" s="29">
        <f t="shared" si="1"/>
        <v>1</v>
      </c>
    </row>
    <row r="31" spans="1:51" ht="27" customHeight="1">
      <c r="A31" s="11">
        <v>15</v>
      </c>
      <c r="B31" s="12" t="s">
        <v>30</v>
      </c>
      <c r="C31" s="24" t="s">
        <v>78</v>
      </c>
      <c r="D31" s="42"/>
      <c r="E31" s="17"/>
      <c r="F31" s="15"/>
      <c r="G31" s="15"/>
      <c r="H31" s="15"/>
      <c r="I31" s="15"/>
      <c r="J31" s="15"/>
      <c r="K31" s="15"/>
      <c r="L31" s="15"/>
      <c r="M31" s="15"/>
      <c r="N31" s="15"/>
      <c r="O31" s="77"/>
      <c r="P31" s="78"/>
      <c r="Q31" s="78"/>
      <c r="R31" s="78"/>
      <c r="S31" s="78"/>
      <c r="T31" s="33"/>
      <c r="U31" s="79"/>
      <c r="V31" s="78"/>
      <c r="W31" s="78"/>
      <c r="X31" s="78"/>
      <c r="Y31" s="78"/>
      <c r="Z31" s="80"/>
      <c r="AA31" s="87">
        <v>15</v>
      </c>
      <c r="AB31" s="78">
        <v>15</v>
      </c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99">
        <v>25</v>
      </c>
      <c r="AO31" s="78">
        <f>AA31+AB31</f>
        <v>30</v>
      </c>
      <c r="AP31" s="99">
        <f t="shared" si="5"/>
        <v>55</v>
      </c>
      <c r="AQ31" s="33" t="s">
        <v>46</v>
      </c>
      <c r="AR31" s="79">
        <v>2</v>
      </c>
      <c r="AS31" s="78">
        <v>1.5</v>
      </c>
      <c r="AT31" s="78"/>
      <c r="AU31" s="78">
        <v>2</v>
      </c>
      <c r="AV31" s="78">
        <v>2</v>
      </c>
      <c r="AW31" s="80">
        <v>0.5</v>
      </c>
      <c r="AX31" s="35">
        <f>SUM(S31,AP31)</f>
        <v>55</v>
      </c>
      <c r="AY31" s="29">
        <f t="shared" si="1"/>
        <v>2</v>
      </c>
    </row>
    <row r="32" spans="1:51" ht="24.75" customHeight="1">
      <c r="A32" s="11">
        <v>16</v>
      </c>
      <c r="B32" s="12" t="s">
        <v>30</v>
      </c>
      <c r="C32" s="24" t="s">
        <v>79</v>
      </c>
      <c r="D32" s="42"/>
      <c r="E32" s="17"/>
      <c r="F32" s="15"/>
      <c r="G32" s="15"/>
      <c r="H32" s="15"/>
      <c r="I32" s="15"/>
      <c r="J32" s="15"/>
      <c r="K32" s="15"/>
      <c r="L32" s="15"/>
      <c r="M32" s="15"/>
      <c r="N32" s="15"/>
      <c r="O32" s="77"/>
      <c r="P32" s="78"/>
      <c r="Q32" s="78"/>
      <c r="R32" s="78"/>
      <c r="S32" s="78"/>
      <c r="T32" s="33"/>
      <c r="U32" s="79"/>
      <c r="V32" s="78"/>
      <c r="W32" s="78"/>
      <c r="X32" s="78"/>
      <c r="Y32" s="78"/>
      <c r="Z32" s="80"/>
      <c r="AA32" s="87">
        <v>15</v>
      </c>
      <c r="AB32" s="78">
        <v>15</v>
      </c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>
        <v>25</v>
      </c>
      <c r="AP32" s="78">
        <f t="shared" si="5"/>
        <v>55</v>
      </c>
      <c r="AQ32" s="33" t="s">
        <v>32</v>
      </c>
      <c r="AR32" s="79">
        <v>2</v>
      </c>
      <c r="AS32" s="78">
        <v>1.5</v>
      </c>
      <c r="AT32" s="78"/>
      <c r="AU32" s="78"/>
      <c r="AV32" s="78"/>
      <c r="AW32" s="80">
        <v>0.5</v>
      </c>
      <c r="AX32" s="35">
        <f t="shared" si="0"/>
        <v>55</v>
      </c>
      <c r="AY32" s="29">
        <f t="shared" si="1"/>
        <v>2</v>
      </c>
    </row>
    <row r="33" spans="1:51" ht="26.25" customHeight="1">
      <c r="A33" s="11">
        <v>17</v>
      </c>
      <c r="B33" s="12" t="s">
        <v>30</v>
      </c>
      <c r="C33" s="24" t="s">
        <v>80</v>
      </c>
      <c r="D33" s="42"/>
      <c r="E33" s="17"/>
      <c r="F33" s="15"/>
      <c r="G33" s="15"/>
      <c r="H33" s="15"/>
      <c r="I33" s="15"/>
      <c r="J33" s="15"/>
      <c r="K33" s="15"/>
      <c r="L33" s="15"/>
      <c r="M33" s="15"/>
      <c r="N33" s="15"/>
      <c r="O33" s="77"/>
      <c r="P33" s="78"/>
      <c r="Q33" s="78"/>
      <c r="R33" s="78"/>
      <c r="S33" s="78"/>
      <c r="T33" s="33"/>
      <c r="U33" s="79"/>
      <c r="V33" s="78"/>
      <c r="W33" s="78"/>
      <c r="X33" s="78"/>
      <c r="Y33" s="78"/>
      <c r="Z33" s="80"/>
      <c r="AA33" s="87">
        <v>15</v>
      </c>
      <c r="AB33" s="78">
        <v>15</v>
      </c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>
        <v>25</v>
      </c>
      <c r="AO33" s="78">
        <f t="shared" si="4"/>
        <v>30</v>
      </c>
      <c r="AP33" s="78">
        <f t="shared" si="5"/>
        <v>55</v>
      </c>
      <c r="AQ33" s="33" t="s">
        <v>32</v>
      </c>
      <c r="AR33" s="79">
        <v>2</v>
      </c>
      <c r="AS33" s="78">
        <v>1.5</v>
      </c>
      <c r="AT33" s="78"/>
      <c r="AU33" s="78"/>
      <c r="AV33" s="78"/>
      <c r="AW33" s="80">
        <v>0.5</v>
      </c>
      <c r="AX33" s="35">
        <f t="shared" si="0"/>
        <v>55</v>
      </c>
      <c r="AY33" s="29">
        <f t="shared" si="1"/>
        <v>2</v>
      </c>
    </row>
    <row r="34" spans="1:51" ht="24.75" customHeight="1">
      <c r="A34" s="11">
        <v>18</v>
      </c>
      <c r="B34" s="12" t="s">
        <v>30</v>
      </c>
      <c r="C34" s="24" t="s">
        <v>81</v>
      </c>
      <c r="D34" s="42"/>
      <c r="E34" s="17"/>
      <c r="F34" s="15"/>
      <c r="G34" s="15"/>
      <c r="H34" s="15"/>
      <c r="I34" s="15"/>
      <c r="J34" s="15"/>
      <c r="K34" s="15"/>
      <c r="L34" s="15"/>
      <c r="M34" s="15"/>
      <c r="N34" s="15"/>
      <c r="O34" s="77"/>
      <c r="P34" s="78"/>
      <c r="Q34" s="78"/>
      <c r="R34" s="78"/>
      <c r="S34" s="78"/>
      <c r="T34" s="33"/>
      <c r="U34" s="79"/>
      <c r="V34" s="78"/>
      <c r="W34" s="78"/>
      <c r="X34" s="78"/>
      <c r="Y34" s="78"/>
      <c r="Z34" s="80"/>
      <c r="AA34" s="87">
        <v>15</v>
      </c>
      <c r="AB34" s="78">
        <v>15</v>
      </c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>
        <v>10</v>
      </c>
      <c r="AO34" s="78">
        <f t="shared" si="4"/>
        <v>30</v>
      </c>
      <c r="AP34" s="78">
        <f t="shared" si="5"/>
        <v>40</v>
      </c>
      <c r="AQ34" s="33" t="s">
        <v>32</v>
      </c>
      <c r="AR34" s="79">
        <v>1</v>
      </c>
      <c r="AS34" s="78">
        <v>0.5</v>
      </c>
      <c r="AT34" s="78"/>
      <c r="AU34" s="78"/>
      <c r="AV34" s="78"/>
      <c r="AW34" s="80">
        <v>0.5</v>
      </c>
      <c r="AX34" s="35">
        <f t="shared" si="0"/>
        <v>40</v>
      </c>
      <c r="AY34" s="29">
        <f t="shared" si="1"/>
        <v>1</v>
      </c>
    </row>
    <row r="35" spans="1:51" ht="15" customHeight="1">
      <c r="A35" s="11">
        <v>19</v>
      </c>
      <c r="B35" s="12" t="s">
        <v>30</v>
      </c>
      <c r="C35" s="24" t="s">
        <v>111</v>
      </c>
      <c r="D35" s="42"/>
      <c r="E35" s="17"/>
      <c r="F35" s="15"/>
      <c r="G35" s="15"/>
      <c r="H35" s="15"/>
      <c r="I35" s="15"/>
      <c r="J35" s="15"/>
      <c r="K35" s="15"/>
      <c r="L35" s="15"/>
      <c r="M35" s="15"/>
      <c r="N35" s="15"/>
      <c r="O35" s="77"/>
      <c r="P35" s="78"/>
      <c r="Q35" s="78"/>
      <c r="R35" s="78"/>
      <c r="S35" s="78"/>
      <c r="T35" s="33"/>
      <c r="U35" s="79"/>
      <c r="V35" s="78"/>
      <c r="W35" s="78"/>
      <c r="X35" s="78"/>
      <c r="Y35" s="78"/>
      <c r="Z35" s="80"/>
      <c r="AA35" s="87">
        <v>15</v>
      </c>
      <c r="AB35" s="78"/>
      <c r="AC35" s="78"/>
      <c r="AD35" s="78"/>
      <c r="AE35" s="78">
        <v>15</v>
      </c>
      <c r="AF35" s="78"/>
      <c r="AG35" s="78"/>
      <c r="AH35" s="78"/>
      <c r="AI35" s="78"/>
      <c r="AJ35" s="78"/>
      <c r="AK35" s="78"/>
      <c r="AL35" s="78"/>
      <c r="AM35" s="78"/>
      <c r="AN35" s="78">
        <v>10</v>
      </c>
      <c r="AO35" s="78">
        <f t="shared" si="4"/>
        <v>30</v>
      </c>
      <c r="AP35" s="78">
        <f t="shared" si="5"/>
        <v>40</v>
      </c>
      <c r="AQ35" s="33" t="s">
        <v>32</v>
      </c>
      <c r="AR35" s="79">
        <v>1</v>
      </c>
      <c r="AS35" s="78">
        <v>0.5</v>
      </c>
      <c r="AT35" s="78"/>
      <c r="AU35" s="78"/>
      <c r="AV35" s="78"/>
      <c r="AW35" s="80">
        <v>0.5</v>
      </c>
      <c r="AX35" s="35">
        <f t="shared" si="0"/>
        <v>40</v>
      </c>
      <c r="AY35" s="29">
        <f t="shared" si="1"/>
        <v>1</v>
      </c>
    </row>
    <row r="36" spans="1:51" ht="15" customHeight="1">
      <c r="A36" s="11">
        <v>20</v>
      </c>
      <c r="B36" s="12" t="s">
        <v>51</v>
      </c>
      <c r="C36" s="24" t="s">
        <v>52</v>
      </c>
      <c r="D36" s="42"/>
      <c r="E36" s="17"/>
      <c r="F36" s="15"/>
      <c r="G36" s="15"/>
      <c r="H36" s="15"/>
      <c r="I36" s="15"/>
      <c r="J36" s="15"/>
      <c r="K36" s="15"/>
      <c r="L36" s="15"/>
      <c r="M36" s="15">
        <v>30</v>
      </c>
      <c r="N36" s="15"/>
      <c r="O36" s="77"/>
      <c r="P36" s="78"/>
      <c r="Q36" s="78">
        <v>25</v>
      </c>
      <c r="R36" s="78">
        <f aca="true" t="shared" si="6" ref="R36:R44">SUM(D36:P36)</f>
        <v>30</v>
      </c>
      <c r="S36" s="78">
        <f aca="true" t="shared" si="7" ref="S36:S44">SUM(D36:Q36)</f>
        <v>55</v>
      </c>
      <c r="T36" s="33" t="s">
        <v>53</v>
      </c>
      <c r="U36" s="79">
        <v>2</v>
      </c>
      <c r="V36" s="78">
        <v>2</v>
      </c>
      <c r="W36" s="78">
        <v>2</v>
      </c>
      <c r="X36" s="78">
        <v>2</v>
      </c>
      <c r="Y36" s="78">
        <v>2</v>
      </c>
      <c r="Z36" s="80"/>
      <c r="AA36" s="87"/>
      <c r="AB36" s="78"/>
      <c r="AC36" s="78"/>
      <c r="AD36" s="78"/>
      <c r="AE36" s="78"/>
      <c r="AF36" s="78"/>
      <c r="AG36" s="78"/>
      <c r="AH36" s="78"/>
      <c r="AI36" s="78"/>
      <c r="AJ36" s="78">
        <v>30</v>
      </c>
      <c r="AK36" s="78"/>
      <c r="AL36" s="78"/>
      <c r="AM36" s="78"/>
      <c r="AN36" s="78">
        <v>25</v>
      </c>
      <c r="AO36" s="78">
        <f>SUM(AA36:AM36)</f>
        <v>30</v>
      </c>
      <c r="AP36" s="78">
        <f>SUM(AA36:AN36)</f>
        <v>55</v>
      </c>
      <c r="AQ36" s="33" t="s">
        <v>53</v>
      </c>
      <c r="AR36" s="79">
        <v>2</v>
      </c>
      <c r="AS36" s="78">
        <v>2</v>
      </c>
      <c r="AT36" s="78">
        <v>2</v>
      </c>
      <c r="AU36" s="78">
        <v>2</v>
      </c>
      <c r="AV36" s="78">
        <v>2</v>
      </c>
      <c r="AW36" s="80"/>
      <c r="AX36" s="35">
        <f t="shared" si="0"/>
        <v>110</v>
      </c>
      <c r="AY36" s="29">
        <f t="shared" si="1"/>
        <v>4</v>
      </c>
    </row>
    <row r="37" spans="1:51" ht="25.5" customHeight="1">
      <c r="A37" s="11">
        <v>21</v>
      </c>
      <c r="B37" s="12" t="s">
        <v>51</v>
      </c>
      <c r="C37" s="24" t="s">
        <v>82</v>
      </c>
      <c r="D37" s="42">
        <v>15</v>
      </c>
      <c r="E37" s="17"/>
      <c r="F37" s="15">
        <v>15</v>
      </c>
      <c r="G37" s="15"/>
      <c r="H37" s="15"/>
      <c r="I37" s="15"/>
      <c r="J37" s="15"/>
      <c r="K37" s="15"/>
      <c r="L37" s="15"/>
      <c r="M37" s="15"/>
      <c r="N37" s="15"/>
      <c r="O37" s="77"/>
      <c r="P37" s="78"/>
      <c r="Q37" s="78">
        <v>25</v>
      </c>
      <c r="R37" s="78">
        <f t="shared" si="6"/>
        <v>30</v>
      </c>
      <c r="S37" s="78">
        <f t="shared" si="7"/>
        <v>55</v>
      </c>
      <c r="T37" s="33" t="s">
        <v>53</v>
      </c>
      <c r="U37" s="79">
        <v>2</v>
      </c>
      <c r="V37" s="78">
        <v>1.5</v>
      </c>
      <c r="W37" s="78">
        <v>2</v>
      </c>
      <c r="X37" s="78">
        <v>2</v>
      </c>
      <c r="Y37" s="78"/>
      <c r="Z37" s="80">
        <v>0.5</v>
      </c>
      <c r="AA37" s="87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33"/>
      <c r="AR37" s="79"/>
      <c r="AS37" s="78"/>
      <c r="AT37" s="78"/>
      <c r="AU37" s="78"/>
      <c r="AV37" s="78"/>
      <c r="AW37" s="80"/>
      <c r="AX37" s="35">
        <f t="shared" si="0"/>
        <v>55</v>
      </c>
      <c r="AY37" s="29">
        <f t="shared" si="1"/>
        <v>2</v>
      </c>
    </row>
    <row r="38" spans="1:51" ht="24.75" customHeight="1">
      <c r="A38" s="11">
        <v>22</v>
      </c>
      <c r="B38" s="12" t="s">
        <v>51</v>
      </c>
      <c r="C38" s="24" t="s">
        <v>83</v>
      </c>
      <c r="D38" s="42">
        <v>10</v>
      </c>
      <c r="E38" s="17"/>
      <c r="F38" s="15">
        <v>20</v>
      </c>
      <c r="G38" s="15"/>
      <c r="H38" s="15"/>
      <c r="I38" s="15"/>
      <c r="J38" s="15"/>
      <c r="K38" s="15"/>
      <c r="L38" s="15"/>
      <c r="M38" s="15"/>
      <c r="N38" s="15"/>
      <c r="O38" s="77"/>
      <c r="P38" s="78"/>
      <c r="Q38" s="78">
        <v>25</v>
      </c>
      <c r="R38" s="78">
        <f t="shared" si="6"/>
        <v>30</v>
      </c>
      <c r="S38" s="78">
        <f t="shared" si="7"/>
        <v>55</v>
      </c>
      <c r="T38" s="33" t="s">
        <v>53</v>
      </c>
      <c r="U38" s="79">
        <v>2</v>
      </c>
      <c r="V38" s="78">
        <v>1.5</v>
      </c>
      <c r="W38" s="78">
        <v>2</v>
      </c>
      <c r="X38" s="78"/>
      <c r="Y38" s="78">
        <v>2</v>
      </c>
      <c r="Z38" s="80">
        <v>0.5</v>
      </c>
      <c r="AA38" s="87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33"/>
      <c r="AR38" s="79"/>
      <c r="AS38" s="78"/>
      <c r="AT38" s="78"/>
      <c r="AU38" s="78"/>
      <c r="AV38" s="78"/>
      <c r="AW38" s="80"/>
      <c r="AX38" s="35">
        <f t="shared" si="0"/>
        <v>55</v>
      </c>
      <c r="AY38" s="29">
        <f t="shared" si="1"/>
        <v>2</v>
      </c>
    </row>
    <row r="39" spans="1:51" ht="18.75" customHeight="1">
      <c r="A39" s="11">
        <v>23</v>
      </c>
      <c r="B39" s="12" t="s">
        <v>51</v>
      </c>
      <c r="C39" s="24" t="s">
        <v>131</v>
      </c>
      <c r="D39" s="42"/>
      <c r="E39" s="17"/>
      <c r="F39" s="15"/>
      <c r="G39" s="15"/>
      <c r="H39" s="15"/>
      <c r="I39" s="15"/>
      <c r="J39" s="15"/>
      <c r="K39" s="15"/>
      <c r="L39" s="15"/>
      <c r="M39" s="15"/>
      <c r="N39" s="15"/>
      <c r="O39" s="77">
        <v>30</v>
      </c>
      <c r="P39" s="78"/>
      <c r="Q39" s="78"/>
      <c r="R39" s="78">
        <f t="shared" si="6"/>
        <v>30</v>
      </c>
      <c r="S39" s="78">
        <f t="shared" si="7"/>
        <v>30</v>
      </c>
      <c r="T39" s="33" t="s">
        <v>53</v>
      </c>
      <c r="U39" s="79"/>
      <c r="V39" s="78"/>
      <c r="W39" s="78"/>
      <c r="X39" s="78"/>
      <c r="Y39" s="78"/>
      <c r="Z39" s="80"/>
      <c r="AA39" s="87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>
        <v>30</v>
      </c>
      <c r="AM39" s="78"/>
      <c r="AN39" s="78"/>
      <c r="AO39" s="78">
        <f>SUM(AA39:AM39)</f>
        <v>30</v>
      </c>
      <c r="AP39" s="78">
        <f>SUM(AA39:AN39)</f>
        <v>30</v>
      </c>
      <c r="AQ39" s="33" t="s">
        <v>53</v>
      </c>
      <c r="AR39" s="79"/>
      <c r="AS39" s="78"/>
      <c r="AT39" s="78"/>
      <c r="AU39" s="78"/>
      <c r="AV39" s="78"/>
      <c r="AW39" s="80"/>
      <c r="AX39" s="35">
        <f t="shared" si="0"/>
        <v>60</v>
      </c>
      <c r="AY39" s="29">
        <f t="shared" si="1"/>
        <v>0</v>
      </c>
    </row>
    <row r="40" spans="1:51" ht="15" customHeight="1">
      <c r="A40" s="11">
        <v>24</v>
      </c>
      <c r="B40" s="12" t="s">
        <v>63</v>
      </c>
      <c r="C40" s="24" t="s">
        <v>112</v>
      </c>
      <c r="D40" s="42">
        <v>15</v>
      </c>
      <c r="E40" s="17">
        <v>15</v>
      </c>
      <c r="F40" s="15"/>
      <c r="G40" s="15"/>
      <c r="H40" s="15"/>
      <c r="I40" s="15"/>
      <c r="J40" s="15"/>
      <c r="K40" s="15"/>
      <c r="L40" s="15"/>
      <c r="M40" s="15"/>
      <c r="N40" s="15"/>
      <c r="O40" s="77"/>
      <c r="P40" s="78"/>
      <c r="Q40" s="78">
        <v>10</v>
      </c>
      <c r="R40" s="78">
        <f t="shared" si="6"/>
        <v>30</v>
      </c>
      <c r="S40" s="78">
        <f t="shared" si="7"/>
        <v>40</v>
      </c>
      <c r="T40" s="33" t="s">
        <v>53</v>
      </c>
      <c r="U40" s="79">
        <v>2</v>
      </c>
      <c r="V40" s="78">
        <v>1.5</v>
      </c>
      <c r="W40" s="78">
        <v>2</v>
      </c>
      <c r="X40" s="78"/>
      <c r="Y40" s="78">
        <v>2</v>
      </c>
      <c r="Z40" s="80">
        <v>0.5</v>
      </c>
      <c r="AA40" s="45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82"/>
      <c r="AS40" s="33"/>
      <c r="AT40" s="33"/>
      <c r="AU40" s="33"/>
      <c r="AV40" s="33"/>
      <c r="AW40" s="83"/>
      <c r="AX40" s="35">
        <v>40</v>
      </c>
      <c r="AY40" s="29">
        <v>1</v>
      </c>
    </row>
    <row r="41" spans="1:51" ht="15" customHeight="1">
      <c r="A41" s="11">
        <v>25</v>
      </c>
      <c r="B41" s="12" t="s">
        <v>63</v>
      </c>
      <c r="C41" s="24" t="s">
        <v>113</v>
      </c>
      <c r="D41" s="42"/>
      <c r="E41" s="17"/>
      <c r="F41" s="15"/>
      <c r="G41" s="15"/>
      <c r="H41" s="15"/>
      <c r="I41" s="15"/>
      <c r="J41" s="15"/>
      <c r="K41" s="15"/>
      <c r="L41" s="15"/>
      <c r="M41" s="15"/>
      <c r="N41" s="15"/>
      <c r="O41" s="77"/>
      <c r="P41" s="78"/>
      <c r="Q41" s="78"/>
      <c r="R41" s="78"/>
      <c r="S41" s="78"/>
      <c r="T41" s="33"/>
      <c r="U41" s="79"/>
      <c r="V41" s="78"/>
      <c r="W41" s="78"/>
      <c r="X41" s="78"/>
      <c r="Y41" s="78"/>
      <c r="Z41" s="80"/>
      <c r="AA41" s="87">
        <v>15</v>
      </c>
      <c r="AB41" s="78">
        <v>15</v>
      </c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>
        <v>10</v>
      </c>
      <c r="AO41" s="78">
        <f>SUM(AA41:AM41)</f>
        <v>30</v>
      </c>
      <c r="AP41" s="78">
        <f>SUM(AA41:AN41)</f>
        <v>40</v>
      </c>
      <c r="AQ41" s="33" t="s">
        <v>53</v>
      </c>
      <c r="AR41" s="79">
        <v>2</v>
      </c>
      <c r="AS41" s="78">
        <v>1.5</v>
      </c>
      <c r="AT41" s="78">
        <v>2</v>
      </c>
      <c r="AU41" s="78"/>
      <c r="AV41" s="78">
        <v>2</v>
      </c>
      <c r="AW41" s="80">
        <v>0.5</v>
      </c>
      <c r="AX41" s="35">
        <v>40</v>
      </c>
      <c r="AY41" s="29">
        <v>1</v>
      </c>
    </row>
    <row r="42" spans="1:51" ht="15" customHeight="1">
      <c r="A42" s="11">
        <v>26</v>
      </c>
      <c r="B42" s="12" t="s">
        <v>63</v>
      </c>
      <c r="C42" s="24" t="s">
        <v>114</v>
      </c>
      <c r="D42" s="42">
        <v>15</v>
      </c>
      <c r="E42" s="17">
        <v>15</v>
      </c>
      <c r="F42" s="15"/>
      <c r="G42" s="15"/>
      <c r="H42" s="15"/>
      <c r="I42" s="15"/>
      <c r="J42" s="15"/>
      <c r="K42" s="15"/>
      <c r="L42" s="15"/>
      <c r="M42" s="15"/>
      <c r="N42" s="15"/>
      <c r="O42" s="77"/>
      <c r="P42" s="78"/>
      <c r="Q42" s="78">
        <v>10</v>
      </c>
      <c r="R42" s="78">
        <f t="shared" si="6"/>
        <v>30</v>
      </c>
      <c r="S42" s="78">
        <f t="shared" si="7"/>
        <v>40</v>
      </c>
      <c r="T42" s="33" t="s">
        <v>53</v>
      </c>
      <c r="U42" s="79">
        <v>2</v>
      </c>
      <c r="V42" s="78">
        <v>1.5</v>
      </c>
      <c r="W42" s="78">
        <v>2</v>
      </c>
      <c r="X42" s="78"/>
      <c r="Y42" s="78">
        <v>2</v>
      </c>
      <c r="Z42" s="80">
        <v>0.5</v>
      </c>
      <c r="AA42" s="45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82"/>
      <c r="AS42" s="33"/>
      <c r="AT42" s="33"/>
      <c r="AU42" s="33"/>
      <c r="AV42" s="33"/>
      <c r="AW42" s="83"/>
      <c r="AX42" s="35">
        <v>40</v>
      </c>
      <c r="AY42" s="29">
        <v>1</v>
      </c>
    </row>
    <row r="43" spans="1:51" ht="15" customHeight="1">
      <c r="A43" s="11">
        <v>27</v>
      </c>
      <c r="B43" s="12" t="s">
        <v>63</v>
      </c>
      <c r="C43" s="24" t="s">
        <v>115</v>
      </c>
      <c r="D43" s="42"/>
      <c r="E43" s="17"/>
      <c r="F43" s="15"/>
      <c r="G43" s="15"/>
      <c r="H43" s="15"/>
      <c r="I43" s="15"/>
      <c r="J43" s="15"/>
      <c r="K43" s="15"/>
      <c r="L43" s="15"/>
      <c r="M43" s="15"/>
      <c r="N43" s="15"/>
      <c r="O43" s="77"/>
      <c r="P43" s="78"/>
      <c r="Q43" s="78"/>
      <c r="R43" s="78"/>
      <c r="S43" s="78"/>
      <c r="T43" s="33"/>
      <c r="U43" s="79"/>
      <c r="V43" s="78"/>
      <c r="W43" s="78"/>
      <c r="X43" s="78"/>
      <c r="Y43" s="78"/>
      <c r="Z43" s="80"/>
      <c r="AA43" s="87">
        <v>15</v>
      </c>
      <c r="AB43" s="78">
        <v>15</v>
      </c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>
        <v>10</v>
      </c>
      <c r="AO43" s="78">
        <f>SUM(AA43:AM43)</f>
        <v>30</v>
      </c>
      <c r="AP43" s="78">
        <f>SUM(AA43:AN43)</f>
        <v>40</v>
      </c>
      <c r="AQ43" s="33" t="s">
        <v>53</v>
      </c>
      <c r="AR43" s="79">
        <v>2</v>
      </c>
      <c r="AS43" s="78">
        <v>1.5</v>
      </c>
      <c r="AT43" s="78">
        <v>2</v>
      </c>
      <c r="AU43" s="78"/>
      <c r="AV43" s="78">
        <v>2</v>
      </c>
      <c r="AW43" s="80">
        <v>0.5</v>
      </c>
      <c r="AX43" s="35">
        <v>40</v>
      </c>
      <c r="AY43" s="29">
        <v>1</v>
      </c>
    </row>
    <row r="44" spans="1:51" ht="15" customHeight="1">
      <c r="A44" s="11">
        <v>28</v>
      </c>
      <c r="B44" s="12" t="s">
        <v>63</v>
      </c>
      <c r="C44" s="24" t="s">
        <v>116</v>
      </c>
      <c r="D44" s="42">
        <v>15</v>
      </c>
      <c r="E44" s="17">
        <v>15</v>
      </c>
      <c r="F44" s="15"/>
      <c r="G44" s="15"/>
      <c r="H44" s="15"/>
      <c r="I44" s="15"/>
      <c r="J44" s="15"/>
      <c r="K44" s="15"/>
      <c r="L44" s="15"/>
      <c r="M44" s="15"/>
      <c r="N44" s="15"/>
      <c r="O44" s="77"/>
      <c r="P44" s="78"/>
      <c r="Q44" s="78">
        <v>10</v>
      </c>
      <c r="R44" s="78">
        <f t="shared" si="6"/>
        <v>30</v>
      </c>
      <c r="S44" s="78">
        <f t="shared" si="7"/>
        <v>40</v>
      </c>
      <c r="T44" s="33" t="s">
        <v>53</v>
      </c>
      <c r="U44" s="79">
        <v>2</v>
      </c>
      <c r="V44" s="78">
        <v>1.5</v>
      </c>
      <c r="W44" s="78">
        <v>2</v>
      </c>
      <c r="X44" s="78"/>
      <c r="Y44" s="78">
        <v>2</v>
      </c>
      <c r="Z44" s="80">
        <v>0.5</v>
      </c>
      <c r="AA44" s="45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82"/>
      <c r="AS44" s="33"/>
      <c r="AT44" s="33"/>
      <c r="AU44" s="33"/>
      <c r="AV44" s="33"/>
      <c r="AW44" s="83"/>
      <c r="AX44" s="35">
        <v>40</v>
      </c>
      <c r="AY44" s="29">
        <v>1</v>
      </c>
    </row>
    <row r="45" spans="1:51" ht="15" customHeight="1">
      <c r="A45" s="11">
        <v>29</v>
      </c>
      <c r="B45" s="12" t="s">
        <v>63</v>
      </c>
      <c r="C45" s="24" t="s">
        <v>117</v>
      </c>
      <c r="D45" s="42"/>
      <c r="E45" s="17"/>
      <c r="F45" s="15"/>
      <c r="G45" s="15"/>
      <c r="H45" s="15"/>
      <c r="I45" s="15"/>
      <c r="J45" s="15"/>
      <c r="K45" s="15"/>
      <c r="L45" s="15"/>
      <c r="M45" s="15"/>
      <c r="N45" s="15"/>
      <c r="O45" s="77"/>
      <c r="P45" s="78"/>
      <c r="Q45" s="78"/>
      <c r="R45" s="78"/>
      <c r="S45" s="78"/>
      <c r="T45" s="33"/>
      <c r="U45" s="79"/>
      <c r="V45" s="78"/>
      <c r="W45" s="78"/>
      <c r="X45" s="78"/>
      <c r="Y45" s="78"/>
      <c r="Z45" s="80"/>
      <c r="AA45" s="87">
        <v>15</v>
      </c>
      <c r="AB45" s="78">
        <v>15</v>
      </c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>
        <v>10</v>
      </c>
      <c r="AO45" s="78">
        <f>SUM(AA45:AM45)</f>
        <v>30</v>
      </c>
      <c r="AP45" s="78">
        <f>SUM(AA45:AN45)</f>
        <v>40</v>
      </c>
      <c r="AQ45" s="33" t="s">
        <v>53</v>
      </c>
      <c r="AR45" s="79">
        <v>2</v>
      </c>
      <c r="AS45" s="78">
        <v>1.5</v>
      </c>
      <c r="AT45" s="78">
        <v>2</v>
      </c>
      <c r="AU45" s="78"/>
      <c r="AV45" s="78">
        <v>2</v>
      </c>
      <c r="AW45" s="80">
        <v>0.5</v>
      </c>
      <c r="AX45" s="35">
        <v>40</v>
      </c>
      <c r="AY45" s="29">
        <v>1</v>
      </c>
    </row>
    <row r="46" spans="1:51" ht="15" customHeight="1">
      <c r="A46" s="11">
        <v>30</v>
      </c>
      <c r="B46" s="12" t="s">
        <v>63</v>
      </c>
      <c r="C46" s="24" t="s">
        <v>127</v>
      </c>
      <c r="D46" s="42"/>
      <c r="E46" s="17"/>
      <c r="F46" s="15"/>
      <c r="G46" s="15"/>
      <c r="H46" s="15"/>
      <c r="I46" s="15"/>
      <c r="J46" s="15"/>
      <c r="K46" s="15"/>
      <c r="L46" s="15"/>
      <c r="M46" s="15"/>
      <c r="N46" s="15"/>
      <c r="O46" s="77"/>
      <c r="P46" s="78"/>
      <c r="Q46" s="78"/>
      <c r="R46" s="78"/>
      <c r="S46" s="78"/>
      <c r="T46" s="33"/>
      <c r="U46" s="79"/>
      <c r="V46" s="78"/>
      <c r="W46" s="78"/>
      <c r="X46" s="78"/>
      <c r="Y46" s="78"/>
      <c r="Z46" s="80"/>
      <c r="AA46" s="87"/>
      <c r="AB46" s="78">
        <v>2</v>
      </c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>
        <v>25</v>
      </c>
      <c r="AO46" s="78">
        <f>SUM(AA46:AM46)</f>
        <v>2</v>
      </c>
      <c r="AP46" s="78">
        <f>SUM(AA46:AN46)</f>
        <v>27</v>
      </c>
      <c r="AQ46" s="33" t="s">
        <v>53</v>
      </c>
      <c r="AR46" s="79">
        <v>1</v>
      </c>
      <c r="AS46" s="78">
        <v>0.5</v>
      </c>
      <c r="AT46" s="78">
        <v>1</v>
      </c>
      <c r="AU46" s="78"/>
      <c r="AV46" s="78">
        <v>1</v>
      </c>
      <c r="AW46" s="80"/>
      <c r="AX46" s="35">
        <f>SUM(S46,AP46)</f>
        <v>27</v>
      </c>
      <c r="AY46" s="29">
        <f>SUM(U46,AR46)</f>
        <v>1</v>
      </c>
    </row>
    <row r="47" spans="1:51" ht="25.5" customHeight="1" thickBot="1">
      <c r="A47" s="11">
        <v>31</v>
      </c>
      <c r="B47" s="12" t="s">
        <v>63</v>
      </c>
      <c r="C47" s="24" t="s">
        <v>84</v>
      </c>
      <c r="D47" s="65"/>
      <c r="E47" s="66"/>
      <c r="F47" s="67"/>
      <c r="G47" s="67"/>
      <c r="H47" s="67"/>
      <c r="I47" s="67"/>
      <c r="J47" s="67"/>
      <c r="K47" s="67"/>
      <c r="L47" s="67"/>
      <c r="M47" s="67"/>
      <c r="N47" s="67"/>
      <c r="O47" s="68"/>
      <c r="P47" s="69"/>
      <c r="Q47" s="69"/>
      <c r="R47" s="69"/>
      <c r="S47" s="69"/>
      <c r="T47" s="43"/>
      <c r="U47" s="100"/>
      <c r="V47" s="69"/>
      <c r="W47" s="69"/>
      <c r="X47" s="69"/>
      <c r="Y47" s="69"/>
      <c r="Z47" s="101"/>
      <c r="AA47" s="102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>
        <v>80</v>
      </c>
      <c r="AN47" s="69"/>
      <c r="AO47" s="69">
        <f>SUM(AA47:AM47)</f>
        <v>80</v>
      </c>
      <c r="AP47" s="69">
        <f>SUM(AA47:AN47)</f>
        <v>80</v>
      </c>
      <c r="AQ47" s="43" t="s">
        <v>53</v>
      </c>
      <c r="AR47" s="100">
        <v>2</v>
      </c>
      <c r="AS47" s="69"/>
      <c r="AT47" s="69">
        <v>2</v>
      </c>
      <c r="AU47" s="69"/>
      <c r="AV47" s="69"/>
      <c r="AW47" s="101"/>
      <c r="AX47" s="35">
        <f>SUM(S47,AP47)</f>
        <v>80</v>
      </c>
      <c r="AY47" s="29">
        <f>SUM(U47,AR47)</f>
        <v>2</v>
      </c>
    </row>
    <row r="48" spans="1:51" ht="15" customHeight="1" thickBot="1">
      <c r="A48" s="151" t="s">
        <v>56</v>
      </c>
      <c r="B48" s="151"/>
      <c r="C48" s="151"/>
      <c r="D48" s="36">
        <f aca="true" t="shared" si="8" ref="D48:S48">SUM(D17:D46)</f>
        <v>185</v>
      </c>
      <c r="E48" s="36">
        <f t="shared" si="8"/>
        <v>135</v>
      </c>
      <c r="F48" s="36">
        <f t="shared" si="8"/>
        <v>35</v>
      </c>
      <c r="G48" s="36">
        <f t="shared" si="8"/>
        <v>0</v>
      </c>
      <c r="H48" s="36">
        <f t="shared" si="8"/>
        <v>0</v>
      </c>
      <c r="I48" s="36">
        <f t="shared" si="8"/>
        <v>0</v>
      </c>
      <c r="J48" s="36">
        <f t="shared" si="8"/>
        <v>0</v>
      </c>
      <c r="K48" s="36">
        <f t="shared" si="8"/>
        <v>0</v>
      </c>
      <c r="L48" s="36">
        <f t="shared" si="8"/>
        <v>0</v>
      </c>
      <c r="M48" s="36">
        <f t="shared" si="8"/>
        <v>30</v>
      </c>
      <c r="N48" s="36">
        <f t="shared" si="8"/>
        <v>0</v>
      </c>
      <c r="O48" s="36">
        <f t="shared" si="8"/>
        <v>30</v>
      </c>
      <c r="P48" s="36">
        <f t="shared" si="8"/>
        <v>0</v>
      </c>
      <c r="Q48" s="36">
        <f t="shared" si="8"/>
        <v>295</v>
      </c>
      <c r="R48" s="36">
        <f t="shared" si="8"/>
        <v>415</v>
      </c>
      <c r="S48" s="36">
        <f t="shared" si="8"/>
        <v>710</v>
      </c>
      <c r="T48" s="36"/>
      <c r="U48" s="103">
        <f aca="true" t="shared" si="9" ref="U48:AL48">SUM(U17:U46)</f>
        <v>30</v>
      </c>
      <c r="V48" s="36">
        <f>SUM(V17:V47)</f>
        <v>23.5</v>
      </c>
      <c r="W48" s="36">
        <f>SUM(W17:W47)</f>
        <v>12</v>
      </c>
      <c r="X48" s="36">
        <f>SUM(X17:X47)</f>
        <v>10</v>
      </c>
      <c r="Y48" s="36">
        <f>SUM(Y17:Y47)</f>
        <v>16</v>
      </c>
      <c r="Z48" s="36">
        <f>SUM(Z17:Z47)</f>
        <v>6.5</v>
      </c>
      <c r="AA48" s="36">
        <f t="shared" si="9"/>
        <v>210</v>
      </c>
      <c r="AB48" s="36">
        <f t="shared" si="9"/>
        <v>177</v>
      </c>
      <c r="AC48" s="36">
        <f t="shared" si="9"/>
        <v>15</v>
      </c>
      <c r="AD48" s="36">
        <f t="shared" si="9"/>
        <v>0</v>
      </c>
      <c r="AE48" s="36">
        <f t="shared" si="9"/>
        <v>15</v>
      </c>
      <c r="AF48" s="36">
        <f t="shared" si="9"/>
        <v>0</v>
      </c>
      <c r="AG48" s="36">
        <f t="shared" si="9"/>
        <v>0</v>
      </c>
      <c r="AH48" s="36">
        <f t="shared" si="9"/>
        <v>0</v>
      </c>
      <c r="AI48" s="36">
        <f t="shared" si="9"/>
        <v>0</v>
      </c>
      <c r="AJ48" s="36">
        <f t="shared" si="9"/>
        <v>30</v>
      </c>
      <c r="AK48" s="36">
        <f t="shared" si="9"/>
        <v>0</v>
      </c>
      <c r="AL48" s="36">
        <f t="shared" si="9"/>
        <v>30</v>
      </c>
      <c r="AM48" s="36">
        <f>SUM(AM17:AM47)</f>
        <v>80</v>
      </c>
      <c r="AN48" s="36">
        <f>SUM(AN17:AN46)</f>
        <v>325</v>
      </c>
      <c r="AO48" s="36">
        <f>SUM(AO17:AO47)</f>
        <v>527</v>
      </c>
      <c r="AP48" s="36">
        <f>SUM(AP17:AP47)</f>
        <v>882</v>
      </c>
      <c r="AQ48" s="36"/>
      <c r="AR48" s="103">
        <f aca="true" t="shared" si="10" ref="AR48:AW48">SUM(AR17:AR47)</f>
        <v>30</v>
      </c>
      <c r="AS48" s="36">
        <f t="shared" si="10"/>
        <v>20.5</v>
      </c>
      <c r="AT48" s="36">
        <f t="shared" si="10"/>
        <v>11</v>
      </c>
      <c r="AU48" s="36">
        <f t="shared" si="10"/>
        <v>10</v>
      </c>
      <c r="AV48" s="36">
        <f t="shared" si="10"/>
        <v>17</v>
      </c>
      <c r="AW48" s="36">
        <f t="shared" si="10"/>
        <v>7</v>
      </c>
      <c r="AX48" s="25">
        <f>SUM(S48,AP48)</f>
        <v>1592</v>
      </c>
      <c r="AY48" s="25">
        <f>SUM(U48,AR48)</f>
        <v>60</v>
      </c>
    </row>
    <row r="49" ht="12.75">
      <c r="C49" s="26" t="s">
        <v>57</v>
      </c>
    </row>
    <row r="50" ht="12.75">
      <c r="C50" s="26" t="s">
        <v>58</v>
      </c>
    </row>
    <row r="54" spans="3:43" ht="12.75">
      <c r="C54" s="1" t="s">
        <v>59</v>
      </c>
      <c r="O54" s="1" t="s">
        <v>59</v>
      </c>
      <c r="AK54" s="135" t="s">
        <v>59</v>
      </c>
      <c r="AL54" s="135"/>
      <c r="AM54" s="135"/>
      <c r="AN54" s="135"/>
      <c r="AO54" s="135"/>
      <c r="AP54" s="135"/>
      <c r="AQ54" s="135"/>
    </row>
    <row r="55" spans="3:43" ht="12.75">
      <c r="C55" s="27" t="s">
        <v>60</v>
      </c>
      <c r="M55" s="28"/>
      <c r="O55" s="135" t="s">
        <v>61</v>
      </c>
      <c r="P55" s="135"/>
      <c r="Q55" s="135"/>
      <c r="R55" s="135"/>
      <c r="S55" s="135"/>
      <c r="T55" s="135"/>
      <c r="U55" s="135"/>
      <c r="V55" s="31"/>
      <c r="W55" s="31"/>
      <c r="X55" s="31"/>
      <c r="Y55" s="31"/>
      <c r="Z55" s="31"/>
      <c r="AK55" s="135" t="s">
        <v>62</v>
      </c>
      <c r="AL55" s="135"/>
      <c r="AM55" s="135"/>
      <c r="AN55" s="135"/>
      <c r="AO55" s="135"/>
      <c r="AP55" s="135"/>
      <c r="AQ55" s="135"/>
    </row>
  </sheetData>
  <sheetProtection selectLockedCells="1" selectUnlockedCells="1"/>
  <mergeCells count="15">
    <mergeCell ref="AJ2:AN2"/>
    <mergeCell ref="AJ4:AN4"/>
    <mergeCell ref="AO2:AS2"/>
    <mergeCell ref="AO4:AS4"/>
    <mergeCell ref="AK54:AQ54"/>
    <mergeCell ref="O55:U55"/>
    <mergeCell ref="AK55:AQ55"/>
    <mergeCell ref="D15:Z15"/>
    <mergeCell ref="AA15:AW15"/>
    <mergeCell ref="A6:AY6"/>
    <mergeCell ref="A15:A16"/>
    <mergeCell ref="C15:C16"/>
    <mergeCell ref="AX15:AX16"/>
    <mergeCell ref="AY15:AY16"/>
    <mergeCell ref="A48:C48"/>
  </mergeCells>
  <dataValidations count="1">
    <dataValidation type="list" allowBlank="1" showErrorMessage="1" sqref="B17:B47">
      <formula1>RodzajeZajec</formula1>
      <formula2>0</formula2>
    </dataValidation>
  </dataValidations>
  <printOptions/>
  <pageMargins left="0.7" right="0.7" top="0.75" bottom="0.75" header="0.511805555555556" footer="0.511805555555556"/>
  <pageSetup fitToHeight="1" fitToWidth="1" horizontalDpi="300" verticalDpi="300" orientation="landscape" paperSize="9" scale="3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5"/>
  <sheetViews>
    <sheetView showZeros="0" zoomScale="60" zoomScaleNormal="60" zoomScaleSheetLayoutView="71" zoomScalePageLayoutView="0" workbookViewId="0" topLeftCell="E19">
      <selection activeCell="AH44" sqref="AH44"/>
    </sheetView>
  </sheetViews>
  <sheetFormatPr defaultColWidth="8.8515625" defaultRowHeight="12.75"/>
  <cols>
    <col min="1" max="1" width="4.28125" style="1" customWidth="1"/>
    <col min="2" max="2" width="13.28125" style="1" customWidth="1"/>
    <col min="3" max="3" width="36.421875" style="1" customWidth="1"/>
    <col min="4" max="5" width="6.28125" style="1" customWidth="1"/>
    <col min="6" max="16" width="5.7109375" style="1" customWidth="1"/>
    <col min="17" max="17" width="6.421875" style="1" customWidth="1"/>
    <col min="18" max="18" width="6.28125" style="1" customWidth="1"/>
    <col min="19" max="19" width="6.421875" style="1" customWidth="1"/>
    <col min="20" max="20" width="5.7109375" style="1" customWidth="1"/>
    <col min="21" max="21" width="5.7109375" style="73" customWidth="1"/>
    <col min="22" max="26" width="5.7109375" style="1" customWidth="1"/>
    <col min="27" max="27" width="6.421875" style="1" customWidth="1"/>
    <col min="28" max="28" width="6.7109375" style="1" customWidth="1"/>
    <col min="29" max="39" width="5.7109375" style="1" customWidth="1"/>
    <col min="40" max="40" width="6.421875" style="1" customWidth="1"/>
    <col min="41" max="41" width="6.140625" style="1" customWidth="1"/>
    <col min="42" max="42" width="6.28125" style="1" customWidth="1"/>
    <col min="43" max="43" width="5.7109375" style="1" customWidth="1"/>
    <col min="44" max="44" width="5.7109375" style="73" customWidth="1"/>
    <col min="45" max="49" width="5.7109375" style="1" customWidth="1"/>
    <col min="50" max="50" width="7.140625" style="1" customWidth="1"/>
    <col min="51" max="51" width="5.7109375" style="1" customWidth="1"/>
    <col min="52" max="16384" width="8.8515625" style="1" customWidth="1"/>
  </cols>
  <sheetData>
    <row r="1" spans="41:45" ht="12.75">
      <c r="AO1" s="1" t="s">
        <v>133</v>
      </c>
      <c r="AR1" s="1"/>
      <c r="AS1" s="73"/>
    </row>
    <row r="2" spans="41:49" ht="12.75">
      <c r="AO2" s="134" t="s">
        <v>134</v>
      </c>
      <c r="AP2" s="134"/>
      <c r="AQ2" s="134"/>
      <c r="AR2" s="134"/>
      <c r="AS2" s="134"/>
      <c r="AW2" s="73"/>
    </row>
    <row r="3" spans="41:49" ht="12.75">
      <c r="AO3" s="1" t="s">
        <v>135</v>
      </c>
      <c r="AP3" s="2"/>
      <c r="AR3" s="1"/>
      <c r="AS3" s="73"/>
      <c r="AW3" s="73"/>
    </row>
    <row r="4" spans="41:45" ht="12.75">
      <c r="AO4" s="134" t="s">
        <v>136</v>
      </c>
      <c r="AP4" s="134"/>
      <c r="AQ4" s="134"/>
      <c r="AR4" s="134"/>
      <c r="AS4" s="134"/>
    </row>
    <row r="6" spans="1:51" s="3" customFormat="1" ht="19.5" customHeight="1">
      <c r="A6" s="139" t="s">
        <v>130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</row>
    <row r="7" spans="1:51" s="3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44" s="6" customFormat="1" ht="15" customHeight="1">
      <c r="A8" s="6" t="s">
        <v>0</v>
      </c>
      <c r="U8" s="74"/>
      <c r="AR8" s="74"/>
    </row>
    <row r="9" spans="1:44" s="6" customFormat="1" ht="15" customHeight="1">
      <c r="A9" s="6" t="s">
        <v>1</v>
      </c>
      <c r="U9" s="74"/>
      <c r="AR9" s="74"/>
    </row>
    <row r="10" spans="1:44" s="6" customFormat="1" ht="15" customHeight="1">
      <c r="A10" s="6" t="s">
        <v>85</v>
      </c>
      <c r="U10" s="74"/>
      <c r="AR10" s="74"/>
    </row>
    <row r="11" spans="1:44" s="6" customFormat="1" ht="15" customHeight="1">
      <c r="A11" s="6" t="s">
        <v>3</v>
      </c>
      <c r="U11" s="74"/>
      <c r="AR11" s="74"/>
    </row>
    <row r="12" ht="15" customHeight="1">
      <c r="A12" s="6" t="s">
        <v>132</v>
      </c>
    </row>
    <row r="14" ht="13.5" thickBot="1"/>
    <row r="15" spans="1:51" ht="13.5" customHeight="1" thickBot="1">
      <c r="A15" s="140" t="s">
        <v>4</v>
      </c>
      <c r="B15" s="7"/>
      <c r="C15" s="141" t="s">
        <v>5</v>
      </c>
      <c r="D15" s="136" t="s">
        <v>6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8"/>
      <c r="AA15" s="136" t="s">
        <v>7</v>
      </c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8"/>
      <c r="AX15" s="149" t="s">
        <v>8</v>
      </c>
      <c r="AY15" s="150" t="s">
        <v>9</v>
      </c>
    </row>
    <row r="16" spans="1:51" ht="398.25">
      <c r="A16" s="140"/>
      <c r="B16" s="8" t="s">
        <v>10</v>
      </c>
      <c r="C16" s="141"/>
      <c r="D16" s="37" t="s">
        <v>11</v>
      </c>
      <c r="E16" s="38" t="s">
        <v>12</v>
      </c>
      <c r="F16" s="40" t="s">
        <v>13</v>
      </c>
      <c r="G16" s="41" t="s">
        <v>14</v>
      </c>
      <c r="H16" s="41" t="s">
        <v>15</v>
      </c>
      <c r="I16" s="41" t="s">
        <v>16</v>
      </c>
      <c r="J16" s="41" t="s">
        <v>17</v>
      </c>
      <c r="K16" s="41" t="s">
        <v>18</v>
      </c>
      <c r="L16" s="41" t="s">
        <v>19</v>
      </c>
      <c r="M16" s="41" t="s">
        <v>20</v>
      </c>
      <c r="N16" s="41" t="s">
        <v>21</v>
      </c>
      <c r="O16" s="41" t="s">
        <v>22</v>
      </c>
      <c r="P16" s="41" t="s">
        <v>23</v>
      </c>
      <c r="Q16" s="41" t="s">
        <v>24</v>
      </c>
      <c r="R16" s="41" t="s">
        <v>25</v>
      </c>
      <c r="S16" s="41" t="s">
        <v>26</v>
      </c>
      <c r="T16" s="41" t="s">
        <v>27</v>
      </c>
      <c r="U16" s="75" t="s">
        <v>28</v>
      </c>
      <c r="V16" s="41" t="s">
        <v>104</v>
      </c>
      <c r="W16" s="41" t="s">
        <v>106</v>
      </c>
      <c r="X16" s="41" t="s">
        <v>107</v>
      </c>
      <c r="Y16" s="41" t="s">
        <v>105</v>
      </c>
      <c r="Z16" s="76" t="s">
        <v>109</v>
      </c>
      <c r="AA16" s="37" t="s">
        <v>11</v>
      </c>
      <c r="AB16" s="38" t="s">
        <v>12</v>
      </c>
      <c r="AC16" s="38" t="s">
        <v>13</v>
      </c>
      <c r="AD16" s="38" t="s">
        <v>14</v>
      </c>
      <c r="AE16" s="51" t="s">
        <v>15</v>
      </c>
      <c r="AF16" s="41" t="s">
        <v>16</v>
      </c>
      <c r="AG16" s="41" t="s">
        <v>17</v>
      </c>
      <c r="AH16" s="41" t="s">
        <v>29</v>
      </c>
      <c r="AI16" s="41" t="s">
        <v>19</v>
      </c>
      <c r="AJ16" s="41" t="s">
        <v>20</v>
      </c>
      <c r="AK16" s="41" t="s">
        <v>21</v>
      </c>
      <c r="AL16" s="41" t="s">
        <v>22</v>
      </c>
      <c r="AM16" s="41" t="s">
        <v>23</v>
      </c>
      <c r="AN16" s="41" t="s">
        <v>24</v>
      </c>
      <c r="AO16" s="41" t="s">
        <v>25</v>
      </c>
      <c r="AP16" s="41" t="s">
        <v>26</v>
      </c>
      <c r="AQ16" s="41" t="s">
        <v>27</v>
      </c>
      <c r="AR16" s="75" t="s">
        <v>28</v>
      </c>
      <c r="AS16" s="41" t="s">
        <v>104</v>
      </c>
      <c r="AT16" s="41" t="s">
        <v>106</v>
      </c>
      <c r="AU16" s="41" t="s">
        <v>107</v>
      </c>
      <c r="AV16" s="41" t="s">
        <v>105</v>
      </c>
      <c r="AW16" s="76" t="s">
        <v>109</v>
      </c>
      <c r="AX16" s="149"/>
      <c r="AY16" s="150"/>
    </row>
    <row r="17" spans="1:51" ht="15" customHeight="1">
      <c r="A17" s="11">
        <v>1</v>
      </c>
      <c r="B17" s="12" t="s">
        <v>30</v>
      </c>
      <c r="C17" s="71" t="s">
        <v>86</v>
      </c>
      <c r="D17" s="42">
        <v>15</v>
      </c>
      <c r="E17" s="17">
        <v>20</v>
      </c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>
        <v>25</v>
      </c>
      <c r="R17" s="78">
        <f>SUM(D17:P17)</f>
        <v>35</v>
      </c>
      <c r="S17" s="78">
        <f>SUM(D17:Q17)</f>
        <v>60</v>
      </c>
      <c r="T17" s="33" t="s">
        <v>32</v>
      </c>
      <c r="U17" s="79">
        <v>2</v>
      </c>
      <c r="V17" s="78">
        <v>1.5</v>
      </c>
      <c r="W17" s="78"/>
      <c r="X17" s="78">
        <v>2</v>
      </c>
      <c r="Y17" s="78">
        <v>2</v>
      </c>
      <c r="Z17" s="80">
        <v>0.5</v>
      </c>
      <c r="AA17" s="42"/>
      <c r="AB17" s="17"/>
      <c r="AC17" s="17"/>
      <c r="AD17" s="17"/>
      <c r="AE17" s="81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33"/>
      <c r="AR17" s="79"/>
      <c r="AS17" s="78"/>
      <c r="AT17" s="78"/>
      <c r="AU17" s="78"/>
      <c r="AV17" s="78"/>
      <c r="AW17" s="80"/>
      <c r="AX17" s="35">
        <f aca="true" t="shared" si="0" ref="AX17:AX30">SUM(S17,AP17)</f>
        <v>60</v>
      </c>
      <c r="AY17" s="29">
        <f aca="true" t="shared" si="1" ref="AY17:AY30">SUM(U17,AR17)</f>
        <v>2</v>
      </c>
    </row>
    <row r="18" spans="1:51" ht="15" customHeight="1">
      <c r="A18" s="11">
        <v>2</v>
      </c>
      <c r="B18" s="12" t="s">
        <v>30</v>
      </c>
      <c r="C18" s="71" t="s">
        <v>87</v>
      </c>
      <c r="D18" s="42"/>
      <c r="E18" s="17"/>
      <c r="F18" s="77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33"/>
      <c r="U18" s="79"/>
      <c r="V18" s="78"/>
      <c r="W18" s="78"/>
      <c r="X18" s="78"/>
      <c r="Y18" s="78"/>
      <c r="Z18" s="80"/>
      <c r="AA18" s="42">
        <v>20</v>
      </c>
      <c r="AB18" s="17">
        <v>20</v>
      </c>
      <c r="AC18" s="17"/>
      <c r="AD18" s="17"/>
      <c r="AE18" s="81"/>
      <c r="AF18" s="78"/>
      <c r="AG18" s="78"/>
      <c r="AH18" s="78"/>
      <c r="AI18" s="78"/>
      <c r="AJ18" s="78"/>
      <c r="AK18" s="78"/>
      <c r="AL18" s="78"/>
      <c r="AM18" s="78"/>
      <c r="AN18" s="78">
        <v>40</v>
      </c>
      <c r="AO18" s="78">
        <f>SUM(AA18:AM18)</f>
        <v>40</v>
      </c>
      <c r="AP18" s="78">
        <f>SUM(AA18:AN18)</f>
        <v>80</v>
      </c>
      <c r="AQ18" s="33" t="s">
        <v>36</v>
      </c>
      <c r="AR18" s="79">
        <v>4</v>
      </c>
      <c r="AS18" s="78">
        <v>4</v>
      </c>
      <c r="AT18" s="78"/>
      <c r="AU18" s="78">
        <v>4</v>
      </c>
      <c r="AV18" s="78">
        <v>4</v>
      </c>
      <c r="AW18" s="80"/>
      <c r="AX18" s="35">
        <f t="shared" si="0"/>
        <v>80</v>
      </c>
      <c r="AY18" s="29">
        <f t="shared" si="1"/>
        <v>4</v>
      </c>
    </row>
    <row r="19" spans="1:51" ht="15" customHeight="1">
      <c r="A19" s="11">
        <v>3</v>
      </c>
      <c r="B19" s="12" t="s">
        <v>30</v>
      </c>
      <c r="C19" s="71" t="s">
        <v>88</v>
      </c>
      <c r="D19" s="42">
        <v>15</v>
      </c>
      <c r="E19" s="17">
        <v>15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>
        <v>35</v>
      </c>
      <c r="R19" s="78">
        <f>SUM(D19:P19)</f>
        <v>30</v>
      </c>
      <c r="S19" s="78">
        <f>SUM(D19:Q19)</f>
        <v>65</v>
      </c>
      <c r="T19" s="33" t="s">
        <v>46</v>
      </c>
      <c r="U19" s="79">
        <v>3</v>
      </c>
      <c r="V19" s="78">
        <v>2.5</v>
      </c>
      <c r="W19" s="78"/>
      <c r="X19" s="78"/>
      <c r="Y19" s="78"/>
      <c r="Z19" s="80">
        <v>0.5</v>
      </c>
      <c r="AA19" s="42"/>
      <c r="AB19" s="17"/>
      <c r="AC19" s="17"/>
      <c r="AD19" s="17"/>
      <c r="AE19" s="81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33"/>
      <c r="AR19" s="79"/>
      <c r="AS19" s="78"/>
      <c r="AT19" s="78"/>
      <c r="AU19" s="78"/>
      <c r="AV19" s="78"/>
      <c r="AW19" s="80"/>
      <c r="AX19" s="35">
        <f t="shared" si="0"/>
        <v>65</v>
      </c>
      <c r="AY19" s="29">
        <f t="shared" si="1"/>
        <v>3</v>
      </c>
    </row>
    <row r="20" spans="1:51" ht="15" customHeight="1">
      <c r="A20" s="11">
        <v>4</v>
      </c>
      <c r="B20" s="12" t="s">
        <v>30</v>
      </c>
      <c r="C20" s="71" t="s">
        <v>89</v>
      </c>
      <c r="D20" s="42">
        <v>15</v>
      </c>
      <c r="E20" s="17">
        <v>15</v>
      </c>
      <c r="F20" s="77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>
        <v>25</v>
      </c>
      <c r="R20" s="78">
        <f>SUM(D20:P20)</f>
        <v>30</v>
      </c>
      <c r="S20" s="78">
        <f>SUM(D20:Q20)</f>
        <v>55</v>
      </c>
      <c r="T20" s="33" t="s">
        <v>32</v>
      </c>
      <c r="U20" s="79">
        <v>2</v>
      </c>
      <c r="V20" s="78">
        <v>1.5</v>
      </c>
      <c r="W20" s="78"/>
      <c r="X20" s="78"/>
      <c r="Y20" s="78"/>
      <c r="Z20" s="80">
        <v>0.5</v>
      </c>
      <c r="AA20" s="42"/>
      <c r="AB20" s="17"/>
      <c r="AC20" s="17"/>
      <c r="AD20" s="17"/>
      <c r="AE20" s="81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33"/>
      <c r="AR20" s="79"/>
      <c r="AS20" s="78"/>
      <c r="AT20" s="78"/>
      <c r="AU20" s="78"/>
      <c r="AV20" s="78"/>
      <c r="AW20" s="80"/>
      <c r="AX20" s="35">
        <f t="shared" si="0"/>
        <v>55</v>
      </c>
      <c r="AY20" s="29">
        <f t="shared" si="1"/>
        <v>2</v>
      </c>
    </row>
    <row r="21" spans="1:51" ht="15" customHeight="1">
      <c r="A21" s="11">
        <v>5</v>
      </c>
      <c r="B21" s="12" t="s">
        <v>30</v>
      </c>
      <c r="C21" s="71" t="s">
        <v>90</v>
      </c>
      <c r="D21" s="42">
        <v>15</v>
      </c>
      <c r="E21" s="17">
        <v>15</v>
      </c>
      <c r="F21" s="77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>
        <v>45</v>
      </c>
      <c r="R21" s="78">
        <f>SUM(D21:P21)</f>
        <v>30</v>
      </c>
      <c r="S21" s="78">
        <f>SUM(D21:Q21)</f>
        <v>75</v>
      </c>
      <c r="T21" s="33" t="s">
        <v>46</v>
      </c>
      <c r="U21" s="79">
        <v>2</v>
      </c>
      <c r="V21" s="78">
        <v>1.5</v>
      </c>
      <c r="W21" s="78"/>
      <c r="X21" s="78"/>
      <c r="Y21" s="78">
        <v>3</v>
      </c>
      <c r="Z21" s="80">
        <v>0.5</v>
      </c>
      <c r="AA21" s="42"/>
      <c r="AB21" s="17"/>
      <c r="AC21" s="17"/>
      <c r="AD21" s="17"/>
      <c r="AE21" s="81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33"/>
      <c r="AR21" s="79"/>
      <c r="AS21" s="78"/>
      <c r="AT21" s="78"/>
      <c r="AU21" s="78"/>
      <c r="AV21" s="78"/>
      <c r="AW21" s="80"/>
      <c r="AX21" s="35">
        <f t="shared" si="0"/>
        <v>75</v>
      </c>
      <c r="AY21" s="29">
        <f t="shared" si="1"/>
        <v>2</v>
      </c>
    </row>
    <row r="22" spans="1:51" ht="15" customHeight="1">
      <c r="A22" s="11">
        <v>6</v>
      </c>
      <c r="B22" s="12" t="s">
        <v>30</v>
      </c>
      <c r="C22" s="71" t="s">
        <v>91</v>
      </c>
      <c r="D22" s="42">
        <v>15</v>
      </c>
      <c r="E22" s="17">
        <v>10</v>
      </c>
      <c r="F22" s="77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>
        <v>25</v>
      </c>
      <c r="R22" s="78">
        <f>SUM(D22:P22)</f>
        <v>25</v>
      </c>
      <c r="S22" s="78">
        <f>SUM(D22:Q22)</f>
        <v>50</v>
      </c>
      <c r="T22" s="33" t="s">
        <v>32</v>
      </c>
      <c r="U22" s="79">
        <v>2</v>
      </c>
      <c r="V22" s="78">
        <v>1.5</v>
      </c>
      <c r="W22" s="78"/>
      <c r="X22" s="78"/>
      <c r="Y22" s="78">
        <v>2</v>
      </c>
      <c r="Z22" s="80">
        <v>0.5</v>
      </c>
      <c r="AA22" s="42"/>
      <c r="AB22" s="17"/>
      <c r="AC22" s="17"/>
      <c r="AD22" s="17"/>
      <c r="AE22" s="81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33"/>
      <c r="AR22" s="79"/>
      <c r="AS22" s="78"/>
      <c r="AT22" s="78"/>
      <c r="AU22" s="78"/>
      <c r="AV22" s="78"/>
      <c r="AW22" s="80"/>
      <c r="AX22" s="35">
        <f t="shared" si="0"/>
        <v>50</v>
      </c>
      <c r="AY22" s="29">
        <f t="shared" si="1"/>
        <v>2</v>
      </c>
    </row>
    <row r="23" spans="1:51" ht="15" customHeight="1">
      <c r="A23" s="11">
        <v>7</v>
      </c>
      <c r="B23" s="12" t="s">
        <v>30</v>
      </c>
      <c r="C23" s="71" t="s">
        <v>92</v>
      </c>
      <c r="D23" s="42">
        <v>15</v>
      </c>
      <c r="E23" s="17">
        <v>15</v>
      </c>
      <c r="F23" s="77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>
        <v>25</v>
      </c>
      <c r="R23" s="78">
        <f>SUM(D23:P23)</f>
        <v>30</v>
      </c>
      <c r="S23" s="78">
        <f>SUM(D23:Q23)</f>
        <v>55</v>
      </c>
      <c r="T23" s="33" t="s">
        <v>32</v>
      </c>
      <c r="U23" s="79">
        <v>2</v>
      </c>
      <c r="V23" s="78">
        <v>1.5</v>
      </c>
      <c r="W23" s="78"/>
      <c r="X23" s="78"/>
      <c r="Y23" s="78"/>
      <c r="Z23" s="80">
        <v>0.5</v>
      </c>
      <c r="AA23" s="42"/>
      <c r="AB23" s="17"/>
      <c r="AC23" s="17"/>
      <c r="AD23" s="17"/>
      <c r="AE23" s="81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33"/>
      <c r="AR23" s="79"/>
      <c r="AS23" s="78"/>
      <c r="AT23" s="78"/>
      <c r="AU23" s="78"/>
      <c r="AV23" s="78"/>
      <c r="AW23" s="80"/>
      <c r="AX23" s="35">
        <f t="shared" si="0"/>
        <v>55</v>
      </c>
      <c r="AY23" s="29">
        <f t="shared" si="1"/>
        <v>2</v>
      </c>
    </row>
    <row r="24" spans="1:51" ht="12.75" customHeight="1">
      <c r="A24" s="11">
        <v>8</v>
      </c>
      <c r="B24" s="12" t="s">
        <v>30</v>
      </c>
      <c r="C24" s="71" t="s">
        <v>93</v>
      </c>
      <c r="D24" s="42"/>
      <c r="E24" s="17"/>
      <c r="F24" s="77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33"/>
      <c r="U24" s="79"/>
      <c r="V24" s="78"/>
      <c r="W24" s="78"/>
      <c r="X24" s="78"/>
      <c r="Y24" s="78"/>
      <c r="Z24" s="80"/>
      <c r="AA24" s="42">
        <v>15</v>
      </c>
      <c r="AB24" s="17">
        <v>15</v>
      </c>
      <c r="AC24" s="15"/>
      <c r="AD24" s="15"/>
      <c r="AE24" s="77"/>
      <c r="AF24" s="78"/>
      <c r="AG24" s="78"/>
      <c r="AH24" s="78"/>
      <c r="AI24" s="78"/>
      <c r="AJ24" s="78"/>
      <c r="AK24" s="78"/>
      <c r="AL24" s="78"/>
      <c r="AM24" s="78"/>
      <c r="AN24" s="78">
        <v>45</v>
      </c>
      <c r="AO24" s="78">
        <f>SUM(AA24:AM24)</f>
        <v>30</v>
      </c>
      <c r="AP24" s="78">
        <f>SUM(AA24:AN24)</f>
        <v>75</v>
      </c>
      <c r="AQ24" s="33" t="s">
        <v>32</v>
      </c>
      <c r="AR24" s="79">
        <v>3</v>
      </c>
      <c r="AS24" s="78">
        <v>2.5</v>
      </c>
      <c r="AT24" s="78"/>
      <c r="AU24" s="78"/>
      <c r="AV24" s="78">
        <v>3</v>
      </c>
      <c r="AW24" s="80">
        <v>0.5</v>
      </c>
      <c r="AX24" s="35">
        <f t="shared" si="0"/>
        <v>75</v>
      </c>
      <c r="AY24" s="29">
        <f t="shared" si="1"/>
        <v>3</v>
      </c>
    </row>
    <row r="25" spans="1:51" ht="30.75" customHeight="1">
      <c r="A25" s="11">
        <v>9</v>
      </c>
      <c r="B25" s="12" t="s">
        <v>30</v>
      </c>
      <c r="C25" s="71" t="s">
        <v>94</v>
      </c>
      <c r="D25" s="42"/>
      <c r="E25" s="17"/>
      <c r="F25" s="77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33"/>
      <c r="U25" s="79"/>
      <c r="V25" s="78"/>
      <c r="W25" s="78"/>
      <c r="X25" s="78"/>
      <c r="Y25" s="78"/>
      <c r="Z25" s="80"/>
      <c r="AA25" s="42">
        <v>15</v>
      </c>
      <c r="AB25" s="17">
        <v>15</v>
      </c>
      <c r="AC25" s="17"/>
      <c r="AD25" s="17"/>
      <c r="AE25" s="81"/>
      <c r="AF25" s="78"/>
      <c r="AG25" s="78"/>
      <c r="AH25" s="78"/>
      <c r="AI25" s="78"/>
      <c r="AJ25" s="78"/>
      <c r="AK25" s="78"/>
      <c r="AL25" s="78"/>
      <c r="AM25" s="78"/>
      <c r="AN25" s="78">
        <v>45</v>
      </c>
      <c r="AO25" s="78">
        <f>SUM(AA25:AM25)</f>
        <v>30</v>
      </c>
      <c r="AP25" s="78">
        <f>SUM(AA25:AN25)</f>
        <v>75</v>
      </c>
      <c r="AQ25" s="33" t="s">
        <v>32</v>
      </c>
      <c r="AR25" s="79">
        <v>3</v>
      </c>
      <c r="AS25" s="78">
        <v>2.5</v>
      </c>
      <c r="AT25" s="78"/>
      <c r="AU25" s="78"/>
      <c r="AV25" s="78">
        <v>3</v>
      </c>
      <c r="AW25" s="80">
        <v>0.5</v>
      </c>
      <c r="AX25" s="35">
        <f t="shared" si="0"/>
        <v>75</v>
      </c>
      <c r="AY25" s="29">
        <f t="shared" si="1"/>
        <v>3</v>
      </c>
    </row>
    <row r="26" spans="1:51" ht="27.75" customHeight="1">
      <c r="A26" s="11">
        <v>10</v>
      </c>
      <c r="B26" s="12" t="s">
        <v>51</v>
      </c>
      <c r="C26" s="71" t="s">
        <v>95</v>
      </c>
      <c r="D26" s="42">
        <v>15</v>
      </c>
      <c r="E26" s="17">
        <v>10</v>
      </c>
      <c r="F26" s="77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>
        <v>25</v>
      </c>
      <c r="R26" s="78">
        <f>SUM(D26:P26)</f>
        <v>25</v>
      </c>
      <c r="S26" s="78">
        <f>SUM(D26:Q26)</f>
        <v>50</v>
      </c>
      <c r="T26" s="33" t="s">
        <v>53</v>
      </c>
      <c r="U26" s="79">
        <v>2</v>
      </c>
      <c r="V26" s="78">
        <v>1.5</v>
      </c>
      <c r="W26" s="78">
        <v>2</v>
      </c>
      <c r="X26" s="78"/>
      <c r="Y26" s="78"/>
      <c r="Z26" s="80">
        <v>0.5</v>
      </c>
      <c r="AA26" s="42"/>
      <c r="AB26" s="17"/>
      <c r="AC26" s="17"/>
      <c r="AD26" s="17"/>
      <c r="AE26" s="81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33"/>
      <c r="AR26" s="82"/>
      <c r="AS26" s="33"/>
      <c r="AT26" s="33"/>
      <c r="AU26" s="33"/>
      <c r="AV26" s="33"/>
      <c r="AW26" s="83"/>
      <c r="AX26" s="35">
        <f t="shared" si="0"/>
        <v>50</v>
      </c>
      <c r="AY26" s="29">
        <f t="shared" si="1"/>
        <v>2</v>
      </c>
    </row>
    <row r="27" spans="1:51" ht="27" customHeight="1">
      <c r="A27" s="11">
        <v>11</v>
      </c>
      <c r="B27" s="12" t="s">
        <v>51</v>
      </c>
      <c r="C27" s="71" t="s">
        <v>96</v>
      </c>
      <c r="D27" s="42">
        <v>15</v>
      </c>
      <c r="E27" s="17">
        <v>10</v>
      </c>
      <c r="F27" s="77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>
        <v>25</v>
      </c>
      <c r="R27" s="78">
        <f>SUM(D27:P27)</f>
        <v>25</v>
      </c>
      <c r="S27" s="78">
        <f>SUM(D27:Q27)</f>
        <v>50</v>
      </c>
      <c r="T27" s="33" t="s">
        <v>53</v>
      </c>
      <c r="U27" s="79">
        <v>2</v>
      </c>
      <c r="V27" s="78">
        <v>1.5</v>
      </c>
      <c r="W27" s="78">
        <v>2</v>
      </c>
      <c r="X27" s="78"/>
      <c r="Y27" s="78"/>
      <c r="Z27" s="80">
        <v>0.5</v>
      </c>
      <c r="AA27" s="42"/>
      <c r="AB27" s="17"/>
      <c r="AC27" s="17"/>
      <c r="AD27" s="17"/>
      <c r="AE27" s="81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33"/>
      <c r="AR27" s="82"/>
      <c r="AS27" s="33"/>
      <c r="AT27" s="33"/>
      <c r="AU27" s="33"/>
      <c r="AV27" s="33"/>
      <c r="AW27" s="83"/>
      <c r="AX27" s="35">
        <f t="shared" si="0"/>
        <v>50</v>
      </c>
      <c r="AY27" s="29">
        <f t="shared" si="1"/>
        <v>2</v>
      </c>
    </row>
    <row r="28" spans="1:51" ht="15" customHeight="1">
      <c r="A28" s="11">
        <v>12</v>
      </c>
      <c r="B28" s="12" t="s">
        <v>51</v>
      </c>
      <c r="C28" s="71" t="s">
        <v>97</v>
      </c>
      <c r="D28" s="42">
        <v>15</v>
      </c>
      <c r="E28" s="17">
        <v>15</v>
      </c>
      <c r="F28" s="77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>
        <v>25</v>
      </c>
      <c r="R28" s="78">
        <f>SUM(D28:P28)</f>
        <v>30</v>
      </c>
      <c r="S28" s="78">
        <f>SUM(D28:Q28)</f>
        <v>55</v>
      </c>
      <c r="T28" s="33" t="s">
        <v>53</v>
      </c>
      <c r="U28" s="79">
        <v>2</v>
      </c>
      <c r="V28" s="78">
        <v>1.5</v>
      </c>
      <c r="W28" s="78">
        <v>2</v>
      </c>
      <c r="X28" s="78"/>
      <c r="Y28" s="78">
        <v>2</v>
      </c>
      <c r="Z28" s="80">
        <v>0.5</v>
      </c>
      <c r="AA28" s="42"/>
      <c r="AB28" s="17"/>
      <c r="AC28" s="17"/>
      <c r="AD28" s="17"/>
      <c r="AE28" s="81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33"/>
      <c r="AR28" s="82"/>
      <c r="AS28" s="33"/>
      <c r="AT28" s="33"/>
      <c r="AU28" s="33"/>
      <c r="AV28" s="33"/>
      <c r="AW28" s="83"/>
      <c r="AX28" s="35">
        <f t="shared" si="0"/>
        <v>55</v>
      </c>
      <c r="AY28" s="29">
        <f t="shared" si="1"/>
        <v>2</v>
      </c>
    </row>
    <row r="29" spans="1:51" ht="26.25" customHeight="1">
      <c r="A29" s="11">
        <v>13</v>
      </c>
      <c r="B29" s="12" t="s">
        <v>51</v>
      </c>
      <c r="C29" s="24" t="s">
        <v>98</v>
      </c>
      <c r="D29" s="42"/>
      <c r="E29" s="17"/>
      <c r="F29" s="84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33"/>
      <c r="U29" s="79"/>
      <c r="V29" s="78"/>
      <c r="W29" s="78"/>
      <c r="X29" s="78"/>
      <c r="Y29" s="78"/>
      <c r="Z29" s="80"/>
      <c r="AA29" s="85">
        <v>15</v>
      </c>
      <c r="AB29" s="58">
        <v>15</v>
      </c>
      <c r="AC29" s="58"/>
      <c r="AD29" s="58"/>
      <c r="AE29" s="86"/>
      <c r="AF29" s="78"/>
      <c r="AG29" s="78"/>
      <c r="AH29" s="78"/>
      <c r="AI29" s="78"/>
      <c r="AJ29" s="78"/>
      <c r="AK29" s="78"/>
      <c r="AL29" s="78"/>
      <c r="AM29" s="78"/>
      <c r="AN29" s="78">
        <v>20</v>
      </c>
      <c r="AO29" s="78">
        <f>SUM(AA29:AM29)</f>
        <v>30</v>
      </c>
      <c r="AP29" s="78">
        <f>SUM(AA29:AN29)</f>
        <v>50</v>
      </c>
      <c r="AQ29" s="33" t="s">
        <v>53</v>
      </c>
      <c r="AR29" s="79">
        <v>2</v>
      </c>
      <c r="AS29" s="78">
        <v>1.5</v>
      </c>
      <c r="AT29" s="78">
        <v>2</v>
      </c>
      <c r="AU29" s="78"/>
      <c r="AV29" s="78"/>
      <c r="AW29" s="80">
        <v>0.5</v>
      </c>
      <c r="AX29" s="35">
        <f t="shared" si="0"/>
        <v>50</v>
      </c>
      <c r="AY29" s="29">
        <f t="shared" si="1"/>
        <v>2</v>
      </c>
    </row>
    <row r="30" spans="1:51" ht="38.25">
      <c r="A30" s="11">
        <v>14</v>
      </c>
      <c r="B30" s="12" t="s">
        <v>51</v>
      </c>
      <c r="C30" s="24" t="s">
        <v>99</v>
      </c>
      <c r="D30" s="49"/>
      <c r="E30" s="46"/>
      <c r="F30" s="48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82"/>
      <c r="V30" s="33"/>
      <c r="W30" s="33"/>
      <c r="X30" s="33"/>
      <c r="Y30" s="33"/>
      <c r="Z30" s="83"/>
      <c r="AA30" s="87">
        <v>15</v>
      </c>
      <c r="AB30" s="78">
        <v>15</v>
      </c>
      <c r="AC30" s="78"/>
      <c r="AD30" s="78"/>
      <c r="AE30" s="88"/>
      <c r="AF30" s="78"/>
      <c r="AG30" s="78"/>
      <c r="AH30" s="78"/>
      <c r="AI30" s="78"/>
      <c r="AJ30" s="78"/>
      <c r="AK30" s="78"/>
      <c r="AL30" s="78"/>
      <c r="AM30" s="78"/>
      <c r="AN30" s="78">
        <v>20</v>
      </c>
      <c r="AO30" s="78">
        <f>SUM(AA30:AM30)</f>
        <v>30</v>
      </c>
      <c r="AP30" s="78">
        <f>SUM(AA30:AN30)</f>
        <v>50</v>
      </c>
      <c r="AQ30" s="33" t="s">
        <v>53</v>
      </c>
      <c r="AR30" s="79">
        <v>2</v>
      </c>
      <c r="AS30" s="78">
        <v>1.5</v>
      </c>
      <c r="AT30" s="78">
        <v>2</v>
      </c>
      <c r="AU30" s="78"/>
      <c r="AV30" s="78"/>
      <c r="AW30" s="80">
        <v>0.5</v>
      </c>
      <c r="AX30" s="35">
        <f t="shared" si="0"/>
        <v>50</v>
      </c>
      <c r="AY30" s="29">
        <f t="shared" si="1"/>
        <v>2</v>
      </c>
    </row>
    <row r="31" spans="1:51" ht="15" customHeight="1">
      <c r="A31" s="11">
        <v>15</v>
      </c>
      <c r="B31" s="12" t="s">
        <v>63</v>
      </c>
      <c r="C31" s="24" t="s">
        <v>118</v>
      </c>
      <c r="D31" s="42">
        <v>15</v>
      </c>
      <c r="E31" s="81">
        <v>15</v>
      </c>
      <c r="F31" s="8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>
        <v>10</v>
      </c>
      <c r="R31" s="78">
        <f>SUM(D31:P31)</f>
        <v>30</v>
      </c>
      <c r="S31" s="78">
        <f>SUM(D31:Q31)</f>
        <v>40</v>
      </c>
      <c r="T31" s="33" t="s">
        <v>53</v>
      </c>
      <c r="U31" s="79">
        <v>2</v>
      </c>
      <c r="V31" s="78">
        <v>1.5</v>
      </c>
      <c r="W31" s="78">
        <v>2</v>
      </c>
      <c r="X31" s="78"/>
      <c r="Y31" s="78">
        <v>2</v>
      </c>
      <c r="Z31" s="80">
        <v>0.5</v>
      </c>
      <c r="AA31" s="45"/>
      <c r="AB31" s="33"/>
      <c r="AC31" s="33"/>
      <c r="AD31" s="33"/>
      <c r="AE31" s="48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82"/>
      <c r="AS31" s="33"/>
      <c r="AT31" s="33"/>
      <c r="AU31" s="33"/>
      <c r="AV31" s="33"/>
      <c r="AW31" s="83"/>
      <c r="AX31" s="35">
        <v>40</v>
      </c>
      <c r="AY31" s="29">
        <v>1</v>
      </c>
    </row>
    <row r="32" spans="1:51" ht="15" customHeight="1">
      <c r="A32" s="11">
        <v>16</v>
      </c>
      <c r="B32" s="12" t="s">
        <v>63</v>
      </c>
      <c r="C32" s="24" t="s">
        <v>119</v>
      </c>
      <c r="D32" s="42"/>
      <c r="E32" s="81"/>
      <c r="F32" s="8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33"/>
      <c r="U32" s="79"/>
      <c r="V32" s="78"/>
      <c r="W32" s="78"/>
      <c r="X32" s="78"/>
      <c r="Y32" s="78"/>
      <c r="Z32" s="80"/>
      <c r="AA32" s="87">
        <v>15</v>
      </c>
      <c r="AB32" s="78">
        <v>15</v>
      </c>
      <c r="AC32" s="78"/>
      <c r="AD32" s="78"/>
      <c r="AE32" s="88"/>
      <c r="AF32" s="78"/>
      <c r="AG32" s="78"/>
      <c r="AH32" s="78"/>
      <c r="AI32" s="78"/>
      <c r="AJ32" s="78"/>
      <c r="AK32" s="78"/>
      <c r="AL32" s="78"/>
      <c r="AM32" s="78"/>
      <c r="AN32" s="78">
        <v>10</v>
      </c>
      <c r="AO32" s="78">
        <f>SUM(AA32:AM32)</f>
        <v>30</v>
      </c>
      <c r="AP32" s="78">
        <f>SUM(AA32:AN32)</f>
        <v>40</v>
      </c>
      <c r="AQ32" s="33" t="s">
        <v>53</v>
      </c>
      <c r="AR32" s="79">
        <v>2</v>
      </c>
      <c r="AS32" s="78">
        <v>1.5</v>
      </c>
      <c r="AT32" s="78">
        <v>2</v>
      </c>
      <c r="AU32" s="78"/>
      <c r="AV32" s="78">
        <v>2</v>
      </c>
      <c r="AW32" s="80">
        <v>0.5</v>
      </c>
      <c r="AX32" s="35">
        <v>40</v>
      </c>
      <c r="AY32" s="29">
        <v>1</v>
      </c>
    </row>
    <row r="33" spans="1:51" ht="15" customHeight="1">
      <c r="A33" s="11">
        <v>17</v>
      </c>
      <c r="B33" s="12" t="s">
        <v>63</v>
      </c>
      <c r="C33" s="24" t="s">
        <v>120</v>
      </c>
      <c r="D33" s="42">
        <v>15</v>
      </c>
      <c r="E33" s="81">
        <v>15</v>
      </c>
      <c r="F33" s="8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>
        <v>10</v>
      </c>
      <c r="R33" s="78">
        <f>SUM(D33:P33)</f>
        <v>30</v>
      </c>
      <c r="S33" s="78">
        <f>SUM(D33:Q33)</f>
        <v>40</v>
      </c>
      <c r="T33" s="33" t="s">
        <v>53</v>
      </c>
      <c r="U33" s="79">
        <v>2</v>
      </c>
      <c r="V33" s="78">
        <v>1.5</v>
      </c>
      <c r="W33" s="78">
        <v>2</v>
      </c>
      <c r="X33" s="78"/>
      <c r="Y33" s="78">
        <v>2</v>
      </c>
      <c r="Z33" s="80">
        <v>0.5</v>
      </c>
      <c r="AA33" s="45"/>
      <c r="AB33" s="33"/>
      <c r="AC33" s="33"/>
      <c r="AD33" s="33"/>
      <c r="AE33" s="48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82"/>
      <c r="AS33" s="33"/>
      <c r="AT33" s="33"/>
      <c r="AU33" s="33"/>
      <c r="AV33" s="33"/>
      <c r="AW33" s="83"/>
      <c r="AX33" s="35">
        <v>40</v>
      </c>
      <c r="AY33" s="29">
        <v>1</v>
      </c>
    </row>
    <row r="34" spans="1:51" ht="15" customHeight="1">
      <c r="A34" s="11">
        <v>18</v>
      </c>
      <c r="B34" s="12" t="s">
        <v>63</v>
      </c>
      <c r="C34" s="24" t="s">
        <v>121</v>
      </c>
      <c r="D34" s="42"/>
      <c r="E34" s="81"/>
      <c r="F34" s="8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33"/>
      <c r="U34" s="79"/>
      <c r="V34" s="78"/>
      <c r="W34" s="78"/>
      <c r="X34" s="78"/>
      <c r="Y34" s="78"/>
      <c r="Z34" s="80"/>
      <c r="AA34" s="87">
        <v>15</v>
      </c>
      <c r="AB34" s="78">
        <v>15</v>
      </c>
      <c r="AC34" s="78"/>
      <c r="AD34" s="78"/>
      <c r="AE34" s="88"/>
      <c r="AF34" s="78"/>
      <c r="AG34" s="78"/>
      <c r="AH34" s="78"/>
      <c r="AI34" s="78"/>
      <c r="AJ34" s="78"/>
      <c r="AK34" s="78"/>
      <c r="AL34" s="78"/>
      <c r="AM34" s="78"/>
      <c r="AN34" s="78">
        <v>10</v>
      </c>
      <c r="AO34" s="78">
        <f>SUM(AA34:AM34)</f>
        <v>30</v>
      </c>
      <c r="AP34" s="78">
        <f>SUM(AA34:AN34)</f>
        <v>40</v>
      </c>
      <c r="AQ34" s="33" t="s">
        <v>53</v>
      </c>
      <c r="AR34" s="79">
        <v>2</v>
      </c>
      <c r="AS34" s="78">
        <v>1.5</v>
      </c>
      <c r="AT34" s="78">
        <v>2</v>
      </c>
      <c r="AU34" s="78"/>
      <c r="AV34" s="78">
        <v>2</v>
      </c>
      <c r="AW34" s="80">
        <v>0.5</v>
      </c>
      <c r="AX34" s="35">
        <v>40</v>
      </c>
      <c r="AY34" s="29">
        <v>1</v>
      </c>
    </row>
    <row r="35" spans="1:51" ht="15" customHeight="1">
      <c r="A35" s="11">
        <v>19</v>
      </c>
      <c r="B35" s="12" t="s">
        <v>63</v>
      </c>
      <c r="C35" s="24" t="s">
        <v>122</v>
      </c>
      <c r="D35" s="42">
        <v>15</v>
      </c>
      <c r="E35" s="81">
        <v>15</v>
      </c>
      <c r="F35" s="8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>
        <v>10</v>
      </c>
      <c r="R35" s="78">
        <f>SUM(D35:P35)</f>
        <v>30</v>
      </c>
      <c r="S35" s="78">
        <f>SUM(D35:Q35)</f>
        <v>40</v>
      </c>
      <c r="T35" s="33" t="s">
        <v>53</v>
      </c>
      <c r="U35" s="79">
        <v>2</v>
      </c>
      <c r="V35" s="78">
        <v>1.5</v>
      </c>
      <c r="W35" s="78">
        <v>2</v>
      </c>
      <c r="X35" s="78"/>
      <c r="Y35" s="78">
        <v>2</v>
      </c>
      <c r="Z35" s="80">
        <v>0.5</v>
      </c>
      <c r="AA35" s="45"/>
      <c r="AB35" s="33"/>
      <c r="AC35" s="33"/>
      <c r="AD35" s="33"/>
      <c r="AE35" s="48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82"/>
      <c r="AS35" s="33"/>
      <c r="AT35" s="33"/>
      <c r="AU35" s="33"/>
      <c r="AV35" s="33"/>
      <c r="AW35" s="83"/>
      <c r="AX35" s="35">
        <v>40</v>
      </c>
      <c r="AY35" s="29">
        <v>1</v>
      </c>
    </row>
    <row r="36" spans="1:51" ht="15" customHeight="1">
      <c r="A36" s="11">
        <v>20</v>
      </c>
      <c r="B36" s="12" t="s">
        <v>63</v>
      </c>
      <c r="C36" s="24" t="s">
        <v>123</v>
      </c>
      <c r="D36" s="42"/>
      <c r="E36" s="81"/>
      <c r="F36" s="8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33"/>
      <c r="U36" s="79"/>
      <c r="V36" s="78"/>
      <c r="W36" s="78"/>
      <c r="X36" s="78"/>
      <c r="Y36" s="78"/>
      <c r="Z36" s="80"/>
      <c r="AA36" s="87">
        <v>15</v>
      </c>
      <c r="AB36" s="78">
        <v>15</v>
      </c>
      <c r="AC36" s="78"/>
      <c r="AD36" s="78"/>
      <c r="AE36" s="88"/>
      <c r="AF36" s="78"/>
      <c r="AG36" s="78"/>
      <c r="AH36" s="78"/>
      <c r="AI36" s="78"/>
      <c r="AJ36" s="78"/>
      <c r="AK36" s="78"/>
      <c r="AL36" s="78"/>
      <c r="AM36" s="78"/>
      <c r="AN36" s="78">
        <v>10</v>
      </c>
      <c r="AO36" s="78">
        <f>SUM(AA36:AM36)</f>
        <v>30</v>
      </c>
      <c r="AP36" s="78">
        <f>SUM(AA36:AN36)</f>
        <v>40</v>
      </c>
      <c r="AQ36" s="33" t="s">
        <v>53</v>
      </c>
      <c r="AR36" s="79">
        <v>2</v>
      </c>
      <c r="AS36" s="78">
        <v>1.5</v>
      </c>
      <c r="AT36" s="78">
        <v>2</v>
      </c>
      <c r="AU36" s="78"/>
      <c r="AV36" s="78">
        <v>2</v>
      </c>
      <c r="AW36" s="80">
        <v>0.5</v>
      </c>
      <c r="AX36" s="35">
        <v>40</v>
      </c>
      <c r="AY36" s="29">
        <v>1</v>
      </c>
    </row>
    <row r="37" spans="1:51" ht="15" customHeight="1" thickBot="1">
      <c r="A37" s="11">
        <v>21</v>
      </c>
      <c r="B37" s="12" t="s">
        <v>63</v>
      </c>
      <c r="C37" s="24" t="s">
        <v>126</v>
      </c>
      <c r="D37" s="85"/>
      <c r="E37" s="58">
        <v>6</v>
      </c>
      <c r="F37" s="89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>
        <v>125</v>
      </c>
      <c r="R37" s="90">
        <f>SUM(D37:P37)</f>
        <v>6</v>
      </c>
      <c r="S37" s="90">
        <f>SUM(D37:Q37)</f>
        <v>131</v>
      </c>
      <c r="T37" s="52" t="s">
        <v>53</v>
      </c>
      <c r="U37" s="91">
        <v>5</v>
      </c>
      <c r="V37" s="90">
        <v>0.5</v>
      </c>
      <c r="W37" s="90">
        <v>5</v>
      </c>
      <c r="X37" s="90"/>
      <c r="Y37" s="90"/>
      <c r="Z37" s="92"/>
      <c r="AA37" s="93"/>
      <c r="AB37" s="94">
        <v>7</v>
      </c>
      <c r="AC37" s="94"/>
      <c r="AD37" s="94"/>
      <c r="AE37" s="95"/>
      <c r="AF37" s="90"/>
      <c r="AG37" s="90"/>
      <c r="AH37" s="90"/>
      <c r="AI37" s="90"/>
      <c r="AJ37" s="90"/>
      <c r="AK37" s="90"/>
      <c r="AL37" s="90"/>
      <c r="AM37" s="90"/>
      <c r="AN37" s="90">
        <v>150</v>
      </c>
      <c r="AO37" s="90">
        <f>SUM(AA37:AM37)</f>
        <v>7</v>
      </c>
      <c r="AP37" s="90">
        <f>SUM(AA37:AN37)</f>
        <v>157</v>
      </c>
      <c r="AQ37" s="52" t="s">
        <v>53</v>
      </c>
      <c r="AR37" s="91">
        <v>10</v>
      </c>
      <c r="AS37" s="90">
        <v>0.5</v>
      </c>
      <c r="AT37" s="90">
        <v>10</v>
      </c>
      <c r="AU37" s="90"/>
      <c r="AV37" s="90">
        <v>10</v>
      </c>
      <c r="AW37" s="92"/>
      <c r="AX37" s="35">
        <f>SUM(S37,AP37)</f>
        <v>288</v>
      </c>
      <c r="AY37" s="29">
        <f>SUM(U37,AR37)</f>
        <v>15</v>
      </c>
    </row>
    <row r="38" spans="1:51" ht="15" customHeight="1" thickBot="1">
      <c r="A38" s="151" t="s">
        <v>56</v>
      </c>
      <c r="B38" s="151"/>
      <c r="C38" s="152"/>
      <c r="D38" s="53">
        <f aca="true" t="shared" si="2" ref="D38:S38">SUM(D17:D37)</f>
        <v>180</v>
      </c>
      <c r="E38" s="54">
        <f t="shared" si="2"/>
        <v>176</v>
      </c>
      <c r="F38" s="54">
        <f t="shared" si="2"/>
        <v>0</v>
      </c>
      <c r="G38" s="54">
        <f t="shared" si="2"/>
        <v>0</v>
      </c>
      <c r="H38" s="54">
        <f t="shared" si="2"/>
        <v>0</v>
      </c>
      <c r="I38" s="54">
        <f t="shared" si="2"/>
        <v>0</v>
      </c>
      <c r="J38" s="54">
        <f t="shared" si="2"/>
        <v>0</v>
      </c>
      <c r="K38" s="54">
        <f t="shared" si="2"/>
        <v>0</v>
      </c>
      <c r="L38" s="54">
        <f t="shared" si="2"/>
        <v>0</v>
      </c>
      <c r="M38" s="54">
        <f t="shared" si="2"/>
        <v>0</v>
      </c>
      <c r="N38" s="54">
        <f t="shared" si="2"/>
        <v>0</v>
      </c>
      <c r="O38" s="54">
        <f t="shared" si="2"/>
        <v>0</v>
      </c>
      <c r="P38" s="54">
        <f t="shared" si="2"/>
        <v>0</v>
      </c>
      <c r="Q38" s="54">
        <f t="shared" si="2"/>
        <v>410</v>
      </c>
      <c r="R38" s="54">
        <f t="shared" si="2"/>
        <v>356</v>
      </c>
      <c r="S38" s="54">
        <f t="shared" si="2"/>
        <v>766</v>
      </c>
      <c r="T38" s="54"/>
      <c r="U38" s="96">
        <f aca="true" t="shared" si="3" ref="U38:AP38">SUM(U17:U37)</f>
        <v>30</v>
      </c>
      <c r="V38" s="54">
        <f>SUM(V17:V37)</f>
        <v>19.5</v>
      </c>
      <c r="W38" s="54">
        <f>SUM(W17:W37)</f>
        <v>17</v>
      </c>
      <c r="X38" s="54">
        <f>SUM(X17:X37)</f>
        <v>2</v>
      </c>
      <c r="Y38" s="54">
        <f>SUM(Y17:Y37)</f>
        <v>15</v>
      </c>
      <c r="Z38" s="97">
        <f>SUM(Z17:Z37)</f>
        <v>6</v>
      </c>
      <c r="AA38" s="53">
        <f t="shared" si="3"/>
        <v>125</v>
      </c>
      <c r="AB38" s="54">
        <f t="shared" si="3"/>
        <v>132</v>
      </c>
      <c r="AC38" s="54">
        <f t="shared" si="3"/>
        <v>0</v>
      </c>
      <c r="AD38" s="54">
        <f t="shared" si="3"/>
        <v>0</v>
      </c>
      <c r="AE38" s="54">
        <f t="shared" si="3"/>
        <v>0</v>
      </c>
      <c r="AF38" s="54">
        <f t="shared" si="3"/>
        <v>0</v>
      </c>
      <c r="AG38" s="54">
        <f t="shared" si="3"/>
        <v>0</v>
      </c>
      <c r="AH38" s="54">
        <f t="shared" si="3"/>
        <v>0</v>
      </c>
      <c r="AI38" s="54">
        <f t="shared" si="3"/>
        <v>0</v>
      </c>
      <c r="AJ38" s="54">
        <f t="shared" si="3"/>
        <v>0</v>
      </c>
      <c r="AK38" s="54">
        <f t="shared" si="3"/>
        <v>0</v>
      </c>
      <c r="AL38" s="54">
        <f t="shared" si="3"/>
        <v>0</v>
      </c>
      <c r="AM38" s="54">
        <f t="shared" si="3"/>
        <v>0</v>
      </c>
      <c r="AN38" s="54">
        <f t="shared" si="3"/>
        <v>350</v>
      </c>
      <c r="AO38" s="54">
        <f t="shared" si="3"/>
        <v>257</v>
      </c>
      <c r="AP38" s="54">
        <f t="shared" si="3"/>
        <v>607</v>
      </c>
      <c r="AQ38" s="54"/>
      <c r="AR38" s="96">
        <f>SUM(AR17:AR37)</f>
        <v>30</v>
      </c>
      <c r="AS38" s="54">
        <f>SUM(AS18:AS37)</f>
        <v>17</v>
      </c>
      <c r="AT38" s="54">
        <f>SUM(AT18:AT37)</f>
        <v>20</v>
      </c>
      <c r="AU38" s="54">
        <f>SUM(AU18:AU37)</f>
        <v>4</v>
      </c>
      <c r="AV38" s="54">
        <f>SUM(AV18:AV37)</f>
        <v>26</v>
      </c>
      <c r="AW38" s="97">
        <f>SUM(AW18:AW37)</f>
        <v>3.5</v>
      </c>
      <c r="AX38" s="50">
        <f>SUM(S38,AP38)</f>
        <v>1373</v>
      </c>
      <c r="AY38" s="25">
        <f>SUM(U38,AR38)</f>
        <v>60</v>
      </c>
    </row>
    <row r="39" ht="12.75">
      <c r="C39" s="26" t="s">
        <v>57</v>
      </c>
    </row>
    <row r="40" ht="12.75">
      <c r="C40" s="26" t="s">
        <v>58</v>
      </c>
    </row>
    <row r="44" spans="3:43" ht="12.75">
      <c r="C44" s="1" t="s">
        <v>59</v>
      </c>
      <c r="O44" s="1" t="s">
        <v>59</v>
      </c>
      <c r="AK44" s="135" t="s">
        <v>59</v>
      </c>
      <c r="AL44" s="135"/>
      <c r="AM44" s="135"/>
      <c r="AN44" s="135"/>
      <c r="AO44" s="135"/>
      <c r="AP44" s="135"/>
      <c r="AQ44" s="135"/>
    </row>
    <row r="45" spans="3:43" ht="12.75">
      <c r="C45" s="27" t="s">
        <v>60</v>
      </c>
      <c r="M45" s="28"/>
      <c r="O45" s="135" t="s">
        <v>61</v>
      </c>
      <c r="P45" s="135"/>
      <c r="Q45" s="135"/>
      <c r="R45" s="135"/>
      <c r="S45" s="135"/>
      <c r="T45" s="135"/>
      <c r="U45" s="135"/>
      <c r="V45" s="31"/>
      <c r="W45" s="31"/>
      <c r="X45" s="31"/>
      <c r="Y45" s="31"/>
      <c r="Z45" s="31"/>
      <c r="AK45" s="135" t="s">
        <v>62</v>
      </c>
      <c r="AL45" s="135"/>
      <c r="AM45" s="135"/>
      <c r="AN45" s="135"/>
      <c r="AO45" s="135"/>
      <c r="AP45" s="135"/>
      <c r="AQ45" s="135"/>
    </row>
  </sheetData>
  <sheetProtection selectLockedCells="1" selectUnlockedCells="1"/>
  <mergeCells count="13">
    <mergeCell ref="C15:C16"/>
    <mergeCell ref="AX15:AX16"/>
    <mergeCell ref="AY15:AY16"/>
    <mergeCell ref="A38:C38"/>
    <mergeCell ref="AO2:AS2"/>
    <mergeCell ref="AO4:AS4"/>
    <mergeCell ref="AK44:AQ44"/>
    <mergeCell ref="O45:U45"/>
    <mergeCell ref="AK45:AQ45"/>
    <mergeCell ref="D15:Z15"/>
    <mergeCell ref="AA15:AW15"/>
    <mergeCell ref="A6:AY6"/>
    <mergeCell ref="A15:A16"/>
  </mergeCells>
  <dataValidations count="1">
    <dataValidation type="list" allowBlank="1" showErrorMessage="1" sqref="B17:B37">
      <formula1>RodzajeZajec</formula1>
      <formula2>0</formula2>
    </dataValidation>
  </dataValidations>
  <printOptions/>
  <pageMargins left="0.7" right="0.7" top="0.75" bottom="0.75" header="0.511805555555556" footer="0.511805555555556"/>
  <pageSetup fitToHeight="1" fitToWidth="1" horizontalDpi="300" verticalDpi="3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gener</cp:lastModifiedBy>
  <cp:lastPrinted>2020-01-20T11:19:33Z</cp:lastPrinted>
  <dcterms:created xsi:type="dcterms:W3CDTF">2017-03-14T08:48:07Z</dcterms:created>
  <dcterms:modified xsi:type="dcterms:W3CDTF">2021-03-11T08:04:19Z</dcterms:modified>
  <cp:category/>
  <cp:version/>
  <cp:contentType/>
  <cp:contentStatus/>
</cp:coreProperties>
</file>