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I ROK" sheetId="1" r:id="rId1"/>
    <sheet name="II ROK" sheetId="2" r:id="rId2"/>
    <sheet name="III ROK" sheetId="3" r:id="rId3"/>
    <sheet name="IV ROK" sheetId="4" r:id="rId4"/>
  </sheets>
  <definedNames>
    <definedName name="_xlnm.Print_Area" localSheetId="0">'I ROK'!$A$1:$AO$45</definedName>
    <definedName name="Rodzaj_zajęć" localSheetId="1">'II ROK'!$A$4:$A$6</definedName>
    <definedName name="Rodzaje_zajec" localSheetId="1">'II ROK'!$A$4:$A$6</definedName>
    <definedName name="Rodzaje_zajęć">'II ROK'!$A$4:$A$6</definedName>
    <definedName name="RodzajeZajec">'II ROK'!$A$4:$A$6</definedName>
    <definedName name="RodzajZajęć">'II ROK'!$A$4:$A$5</definedName>
  </definedNames>
  <calcPr fullCalcOnLoad="1"/>
</workbook>
</file>

<file path=xl/sharedStrings.xml><?xml version="1.0" encoding="utf-8"?>
<sst xmlns="http://schemas.openxmlformats.org/spreadsheetml/2006/main" count="398" uniqueCount="105">
  <si>
    <t>samokształcenie</t>
  </si>
  <si>
    <t>forma zakończenia semestru</t>
  </si>
  <si>
    <t>RAZEM</t>
  </si>
  <si>
    <t>………………………………………………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</si>
  <si>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</si>
  <si>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</si>
  <si>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</si>
  <si>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</si>
  <si>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</si>
  <si>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</si>
  <si>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</si>
  <si>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</si>
  <si>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</si>
  <si>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</si>
  <si>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</si>
  <si>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</si>
  <si>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</si>
  <si>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</si>
  <si>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</si>
  <si>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</si>
  <si>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</si>
  <si>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</si>
  <si>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</si>
  <si>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obowiązkowe</t>
  </si>
  <si>
    <t>e-learning (EL)</t>
  </si>
  <si>
    <t>Uniwersytetu Medycznego we Wrocławiu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</si>
  <si>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</si>
  <si>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</si>
  <si>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</si>
  <si>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</si>
  <si>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</si>
  <si>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</si>
  <si>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</si>
  <si>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Załącznik nr 3</t>
  </si>
  <si>
    <t>z dnia 29 stycznia 2020 r.</t>
  </si>
  <si>
    <t>do Uchwały Senatu nr 2123</t>
  </si>
  <si>
    <t xml:space="preserve">PLAN STUDIÓW na rok akademicki 2021/2025 </t>
  </si>
  <si>
    <t>cykl 2021-2025</t>
  </si>
  <si>
    <t>Kierunek Pielęgniarstwo I stopnia</t>
  </si>
  <si>
    <t>Rok studiów 1</t>
  </si>
  <si>
    <t>Cykl kształcenia rozpoczynający się w roku akademickim: 2021</t>
  </si>
  <si>
    <t>Forma studiów niestacjonarne</t>
  </si>
  <si>
    <t>Anatomia</t>
  </si>
  <si>
    <t>EGZ</t>
  </si>
  <si>
    <t>Biochemia i biofizyka</t>
  </si>
  <si>
    <t>ZAL</t>
  </si>
  <si>
    <t>Mikrobiologia i parazytologia</t>
  </si>
  <si>
    <t>Fizjologia</t>
  </si>
  <si>
    <t>Patologia</t>
  </si>
  <si>
    <t xml:space="preserve">Farmakologia </t>
  </si>
  <si>
    <t>Genetyka</t>
  </si>
  <si>
    <t>Podstawy pielęgniarstwa</t>
  </si>
  <si>
    <t>Etyka zawodu pielęgniarki</t>
  </si>
  <si>
    <t>Promocja zdrowia</t>
  </si>
  <si>
    <t>Badanie fizykalne</t>
  </si>
  <si>
    <t>Podstawy rehabilitacji</t>
  </si>
  <si>
    <t>Podstawy ratownictwa medycznego</t>
  </si>
  <si>
    <t>Choroby wewnętrzne i pielęgniarstwo internistyczne</t>
  </si>
  <si>
    <t>Chirurgia i pielęgniarstwo chirurgiczne</t>
  </si>
  <si>
    <t>Język angielski</t>
  </si>
  <si>
    <t>Prawo medyczne</t>
  </si>
  <si>
    <t>Psychologia</t>
  </si>
  <si>
    <t>Socjologia</t>
  </si>
  <si>
    <t>Pedagogika</t>
  </si>
  <si>
    <t>Zdrowie publiczne</t>
  </si>
  <si>
    <t xml:space="preserve">Wychowanie fizyczne </t>
  </si>
  <si>
    <t>Zakażenia szpitalne</t>
  </si>
  <si>
    <t>Pediatria i pielęgniarstwo pediatryczne</t>
  </si>
  <si>
    <t>Pielęgniarstwo w opiece długoterminowej</t>
  </si>
  <si>
    <t>Geriatria i pielęgniarstwo geriatryczne</t>
  </si>
  <si>
    <t>Wydział Nauk o Zdrowiu</t>
  </si>
  <si>
    <t>PLAN STUDIÓW na rok akademicki  2022/2023</t>
  </si>
  <si>
    <r>
      <t xml:space="preserve">zajęcia praktyczne przy pacjencie (PP)   </t>
    </r>
    <r>
      <rPr>
        <sz val="9"/>
        <rFont val="Calibri"/>
        <family val="2"/>
      </rPr>
      <t>¹  ²</t>
    </r>
  </si>
  <si>
    <r>
      <t xml:space="preserve">ćwiczenia specjalistyczne - magisterskie (CM)     </t>
    </r>
    <r>
      <rPr>
        <sz val="9"/>
        <rFont val="Calibri"/>
        <family val="2"/>
      </rPr>
      <t>²</t>
    </r>
  </si>
  <si>
    <r>
      <t xml:space="preserve">zajęcia praktyczne przy pacjencie (PP)   </t>
    </r>
    <r>
      <rPr>
        <sz val="9"/>
        <rFont val="Calibri"/>
        <family val="2"/>
      </rPr>
      <t>¹ ²</t>
    </r>
  </si>
  <si>
    <t>Cykl kształcenia rozpoczynający się w roku akademickim: 2022</t>
  </si>
  <si>
    <t>Rok studiów 3</t>
  </si>
  <si>
    <t>Rok studiów 4</t>
  </si>
  <si>
    <t>Cykl kształcenia rozpoczynający się w roku akademickim: 2023</t>
  </si>
  <si>
    <t xml:space="preserve">PLAN STUDIÓW na rok akademicki 2024/2025 </t>
  </si>
  <si>
    <t>PLAN STUDIÓW na rok akademicki 2023/2024</t>
  </si>
  <si>
    <t>Cykl kształcenia rozpoczynający się w roku akademickim: 2024</t>
  </si>
  <si>
    <t>Rok studiów 2</t>
  </si>
  <si>
    <t>Wydział  Nauk o Zdrowiu</t>
  </si>
  <si>
    <t>Anestezjologia i pielęgniarstwo w stanach zagrożenia życia</t>
  </si>
  <si>
    <t>zal</t>
  </si>
  <si>
    <t>Położnictwo, ginekologia i pielęgniarstwo położniczo-ginekologiczne</t>
  </si>
  <si>
    <t>Neurologia i pielęgniarstwo neurologiczne</t>
  </si>
  <si>
    <t>Psychiatria i pielęgniarstwo psychiatryczne</t>
  </si>
  <si>
    <t>Podstawowa opieka zdrowotna</t>
  </si>
  <si>
    <t>Badania naukowe w pielęgniarstwie - część teoretyczna</t>
  </si>
  <si>
    <t>Badania naukowe w pielęgniarstwie - część praktyczna</t>
  </si>
  <si>
    <t>Seminarium dyplomowe</t>
  </si>
  <si>
    <t>Wychowanie fizyczne</t>
  </si>
  <si>
    <t xml:space="preserve">Dietetyka </t>
  </si>
  <si>
    <t>Radiologia</t>
  </si>
  <si>
    <t>Organizacja pracy pielęgniarskiej</t>
  </si>
  <si>
    <t>wolnego wyboru / fakultatywne</t>
  </si>
  <si>
    <t>Zajęcia fakultatyywne do wyboru: język migowy lub współpraca w zespołach opieki zdrowotnej</t>
  </si>
  <si>
    <t xml:space="preserve">Opieka paliatywna </t>
  </si>
  <si>
    <t xml:space="preserve">EGZAMIN DYPLOMOWY </t>
  </si>
  <si>
    <t>Systemy informacji w ochronie zdrowia</t>
  </si>
  <si>
    <t>Załącznik nr 5.2</t>
  </si>
  <si>
    <t>do Uchwały Senatu nr 2280</t>
  </si>
  <si>
    <t>z dnia 24 lutego 2021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</si>
</sst>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>
        <color indexed="63"/>
      </right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4" fontId="0" fillId="0" borderId="10" xfId="0" applyNumberForma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4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4" fontId="0" fillId="0" borderId="18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174" fontId="0" fillId="0" borderId="22" xfId="0" applyNumberFormat="1" applyFont="1" applyFill="1" applyBorder="1" applyAlignment="1">
      <alignment/>
    </xf>
    <xf numFmtId="174" fontId="0" fillId="0" borderId="23" xfId="0" applyNumberFormat="1" applyFont="1" applyFill="1" applyBorder="1" applyAlignment="1">
      <alignment/>
    </xf>
    <xf numFmtId="174" fontId="2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textRotation="90"/>
    </xf>
    <xf numFmtId="0" fontId="0" fillId="0" borderId="26" xfId="0" applyFont="1" applyFill="1" applyBorder="1" applyAlignment="1">
      <alignment textRotation="90"/>
    </xf>
    <xf numFmtId="0" fontId="0" fillId="0" borderId="27" xfId="0" applyFont="1" applyFill="1" applyBorder="1" applyAlignment="1">
      <alignment textRotation="90"/>
    </xf>
    <xf numFmtId="0" fontId="2" fillId="0" borderId="27" xfId="0" applyFont="1" applyFill="1" applyBorder="1" applyAlignment="1">
      <alignment textRotation="9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textRotation="90"/>
    </xf>
    <xf numFmtId="0" fontId="7" fillId="0" borderId="26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9" fillId="0" borderId="27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174" fontId="7" fillId="0" borderId="10" xfId="0" applyNumberFormat="1" applyFont="1" applyFill="1" applyBorder="1" applyAlignment="1">
      <alignment horizontal="left"/>
    </xf>
    <xf numFmtId="174" fontId="7" fillId="0" borderId="13" xfId="0" applyNumberFormat="1" applyFont="1" applyFill="1" applyBorder="1" applyAlignment="1">
      <alignment horizontal="left"/>
    </xf>
    <xf numFmtId="174" fontId="7" fillId="0" borderId="14" xfId="0" applyNumberFormat="1" applyFont="1" applyFill="1" applyBorder="1" applyAlignment="1">
      <alignment horizontal="left"/>
    </xf>
    <xf numFmtId="174" fontId="7" fillId="0" borderId="15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74" fontId="9" fillId="0" borderId="16" xfId="0" applyNumberFormat="1" applyFont="1" applyFill="1" applyBorder="1" applyAlignment="1">
      <alignment horizontal="left"/>
    </xf>
    <xf numFmtId="174" fontId="7" fillId="0" borderId="23" xfId="0" applyNumberFormat="1" applyFont="1" applyFill="1" applyBorder="1" applyAlignment="1">
      <alignment horizontal="left"/>
    </xf>
    <xf numFmtId="174" fontId="9" fillId="0" borderId="23" xfId="0" applyNumberFormat="1" applyFont="1" applyFill="1" applyBorder="1" applyAlignment="1">
      <alignment horizontal="left"/>
    </xf>
    <xf numFmtId="174" fontId="0" fillId="0" borderId="1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horizontal="center"/>
    </xf>
    <xf numFmtId="174" fontId="47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174" fontId="0" fillId="0" borderId="28" xfId="0" applyNumberFormat="1" applyFont="1" applyFill="1" applyBorder="1" applyAlignment="1">
      <alignment/>
    </xf>
    <xf numFmtId="174" fontId="0" fillId="0" borderId="2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40" xfId="0" applyFont="1" applyFill="1" applyBorder="1" applyAlignment="1">
      <alignment horizontal="right" textRotation="90"/>
    </xf>
    <xf numFmtId="0" fontId="2" fillId="0" borderId="11" xfId="0" applyFont="1" applyFill="1" applyBorder="1" applyAlignment="1">
      <alignment horizontal="right" textRotation="90"/>
    </xf>
    <xf numFmtId="0" fontId="2" fillId="0" borderId="41" xfId="0" applyFont="1" applyFill="1" applyBorder="1" applyAlignment="1">
      <alignment horizontal="right" textRotation="90"/>
    </xf>
    <xf numFmtId="0" fontId="2" fillId="0" borderId="42" xfId="0" applyFont="1" applyFill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 textRotation="90"/>
    </xf>
    <xf numFmtId="0" fontId="9" fillId="0" borderId="45" xfId="0" applyFont="1" applyFill="1" applyBorder="1" applyAlignment="1">
      <alignment horizontal="center" textRotation="90"/>
    </xf>
    <xf numFmtId="0" fontId="9" fillId="0" borderId="41" xfId="0" applyFont="1" applyFill="1" applyBorder="1" applyAlignment="1">
      <alignment horizontal="center" textRotation="90"/>
    </xf>
    <xf numFmtId="0" fontId="9" fillId="0" borderId="42" xfId="0" applyFont="1" applyFill="1" applyBorder="1" applyAlignment="1">
      <alignment horizontal="center" textRotation="90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66675</xdr:rowOff>
    </xdr:from>
    <xdr:to>
      <xdr:col>2</xdr:col>
      <xdr:colOff>2295525</xdr:colOff>
      <xdr:row>4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66675"/>
          <a:ext cx="2657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266700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828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266700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828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Zeros="0" tabSelected="1" zoomScale="75" zoomScaleNormal="75" zoomScaleSheetLayoutView="100" zoomScalePageLayoutView="70" workbookViewId="0" topLeftCell="A1">
      <selection activeCell="AJ4" sqref="AJ4:AN4"/>
    </sheetView>
  </sheetViews>
  <sheetFormatPr defaultColWidth="0.5625" defaultRowHeight="12.75"/>
  <cols>
    <col min="1" max="1" width="4.28125" style="13" customWidth="1"/>
    <col min="2" max="2" width="13.28125" style="13" customWidth="1"/>
    <col min="3" max="3" width="36.421875" style="13" customWidth="1"/>
    <col min="4" max="20" width="7.57421875" style="13" customWidth="1"/>
    <col min="21" max="21" width="7.57421875" style="22" customWidth="1"/>
    <col min="22" max="38" width="7.57421875" style="13" customWidth="1"/>
    <col min="39" max="39" width="7.57421875" style="22" customWidth="1"/>
    <col min="40" max="41" width="7.57421875" style="13" customWidth="1"/>
    <col min="42" max="16384" width="0.5625" style="13" customWidth="1"/>
  </cols>
  <sheetData>
    <row r="1" ht="15" customHeight="1">
      <c r="AJ1" s="13" t="s">
        <v>102</v>
      </c>
    </row>
    <row r="2" spans="36:40" ht="15" customHeight="1">
      <c r="AJ2" s="84" t="s">
        <v>103</v>
      </c>
      <c r="AK2" s="85"/>
      <c r="AL2" s="85"/>
      <c r="AM2" s="85"/>
      <c r="AN2" s="85"/>
    </row>
    <row r="3" ht="15" customHeight="1">
      <c r="AJ3" s="13" t="s">
        <v>25</v>
      </c>
    </row>
    <row r="4" spans="36:40" ht="15" customHeight="1">
      <c r="AJ4" s="84" t="s">
        <v>104</v>
      </c>
      <c r="AK4" s="85"/>
      <c r="AL4" s="85"/>
      <c r="AM4" s="85"/>
      <c r="AN4" s="85"/>
    </row>
    <row r="5" ht="15" customHeight="1"/>
    <row r="6" spans="1:41" s="36" customFormat="1" ht="15" customHeight="1">
      <c r="A6" s="90" t="s">
        <v>36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</row>
    <row r="7" spans="1:41" s="36" customFormat="1" ht="1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 t="s">
        <v>37</v>
      </c>
      <c r="T7" s="24"/>
      <c r="U7" s="25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5"/>
      <c r="AN7" s="24"/>
      <c r="AO7" s="24"/>
    </row>
    <row r="8" ht="15" customHeight="1"/>
    <row r="9" spans="1:39" s="26" customFormat="1" ht="15" customHeight="1">
      <c r="A9" s="26" t="s">
        <v>83</v>
      </c>
      <c r="U9" s="27"/>
      <c r="AM9" s="27"/>
    </row>
    <row r="10" spans="1:39" s="26" customFormat="1" ht="15" customHeight="1">
      <c r="A10" s="26" t="s">
        <v>38</v>
      </c>
      <c r="U10" s="27"/>
      <c r="AM10" s="27"/>
    </row>
    <row r="11" spans="1:39" s="26" customFormat="1" ht="15" customHeight="1">
      <c r="A11" s="26" t="s">
        <v>39</v>
      </c>
      <c r="U11" s="27"/>
      <c r="AM11" s="27"/>
    </row>
    <row r="12" spans="1:39" s="26" customFormat="1" ht="15" customHeight="1">
      <c r="A12" s="26" t="s">
        <v>41</v>
      </c>
      <c r="U12" s="27"/>
      <c r="AM12" s="27"/>
    </row>
    <row r="13" ht="15" customHeight="1">
      <c r="A13" s="28" t="s">
        <v>40</v>
      </c>
    </row>
    <row r="14" ht="15" customHeight="1"/>
    <row r="15" ht="15" customHeight="1" thickBot="1"/>
    <row r="16" spans="1:41" ht="13.5" customHeight="1" thickBot="1">
      <c r="A16" s="80" t="s">
        <v>6</v>
      </c>
      <c r="B16" s="29"/>
      <c r="C16" s="82" t="s">
        <v>30</v>
      </c>
      <c r="D16" s="91" t="s">
        <v>9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1" t="s">
        <v>10</v>
      </c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86" t="s">
        <v>11</v>
      </c>
      <c r="AO16" s="88" t="s">
        <v>31</v>
      </c>
    </row>
    <row r="17" spans="1:41" ht="232.5">
      <c r="A17" s="81"/>
      <c r="B17" s="2" t="s">
        <v>29</v>
      </c>
      <c r="C17" s="83"/>
      <c r="D17" s="30" t="s">
        <v>12</v>
      </c>
      <c r="E17" s="31" t="s">
        <v>13</v>
      </c>
      <c r="F17" s="32" t="s">
        <v>14</v>
      </c>
      <c r="G17" s="32" t="s">
        <v>15</v>
      </c>
      <c r="H17" s="32" t="s">
        <v>16</v>
      </c>
      <c r="I17" s="32" t="s">
        <v>17</v>
      </c>
      <c r="J17" s="32" t="s">
        <v>18</v>
      </c>
      <c r="K17" s="32" t="s">
        <v>26</v>
      </c>
      <c r="L17" s="32" t="s">
        <v>27</v>
      </c>
      <c r="M17" s="32" t="s">
        <v>19</v>
      </c>
      <c r="N17" s="32" t="s">
        <v>24</v>
      </c>
      <c r="O17" s="32" t="s">
        <v>22</v>
      </c>
      <c r="P17" s="32" t="s">
        <v>20</v>
      </c>
      <c r="Q17" s="32" t="s">
        <v>0</v>
      </c>
      <c r="R17" s="32" t="s">
        <v>21</v>
      </c>
      <c r="S17" s="32" t="s">
        <v>8</v>
      </c>
      <c r="T17" s="32" t="s">
        <v>1</v>
      </c>
      <c r="U17" s="33" t="s">
        <v>32</v>
      </c>
      <c r="V17" s="30" t="s">
        <v>12</v>
      </c>
      <c r="W17" s="32" t="s">
        <v>13</v>
      </c>
      <c r="X17" s="32" t="s">
        <v>14</v>
      </c>
      <c r="Y17" s="32" t="s">
        <v>15</v>
      </c>
      <c r="Z17" s="31" t="s">
        <v>16</v>
      </c>
      <c r="AA17" s="31" t="s">
        <v>17</v>
      </c>
      <c r="AB17" s="31" t="s">
        <v>18</v>
      </c>
      <c r="AC17" s="32" t="s">
        <v>28</v>
      </c>
      <c r="AD17" s="32" t="s">
        <v>27</v>
      </c>
      <c r="AE17" s="32" t="s">
        <v>19</v>
      </c>
      <c r="AF17" s="32" t="s">
        <v>24</v>
      </c>
      <c r="AG17" s="32" t="s">
        <v>22</v>
      </c>
      <c r="AH17" s="32" t="s">
        <v>20</v>
      </c>
      <c r="AI17" s="32" t="s">
        <v>0</v>
      </c>
      <c r="AJ17" s="32" t="s">
        <v>21</v>
      </c>
      <c r="AK17" s="32" t="s">
        <v>8</v>
      </c>
      <c r="AL17" s="32" t="s">
        <v>1</v>
      </c>
      <c r="AM17" s="33" t="s">
        <v>32</v>
      </c>
      <c r="AN17" s="87"/>
      <c r="AO17" s="89"/>
    </row>
    <row r="18" spans="1:41" ht="15" customHeight="1">
      <c r="A18" s="1">
        <v>1</v>
      </c>
      <c r="B18" s="2" t="s">
        <v>23</v>
      </c>
      <c r="C18" s="3" t="s">
        <v>42</v>
      </c>
      <c r="D18" s="4">
        <v>35</v>
      </c>
      <c r="E18" s="5"/>
      <c r="F18" s="6">
        <v>25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v>20</v>
      </c>
      <c r="R18" s="6">
        <f>D18+E18+F18+G18+H18+I18+J18+K18+L18+M18+O18</f>
        <v>60</v>
      </c>
      <c r="S18" s="6">
        <f aca="true" t="shared" si="0" ref="S18:S25">SUM(D18:Q18)</f>
        <v>80</v>
      </c>
      <c r="T18" s="7" t="s">
        <v>43</v>
      </c>
      <c r="U18" s="8">
        <v>3.5</v>
      </c>
      <c r="V18" s="5"/>
      <c r="W18" s="5"/>
      <c r="X18" s="5"/>
      <c r="Y18" s="5"/>
      <c r="Z18" s="5"/>
      <c r="AA18" s="5"/>
      <c r="AB18" s="5"/>
      <c r="AC18" s="5"/>
      <c r="AD18" s="6"/>
      <c r="AE18" s="6"/>
      <c r="AF18" s="6"/>
      <c r="AG18" s="6"/>
      <c r="AH18" s="6"/>
      <c r="AI18" s="6"/>
      <c r="AJ18" s="6">
        <f>SUM(V18:AG18)</f>
        <v>0</v>
      </c>
      <c r="AK18" s="6">
        <f aca="true" t="shared" si="1" ref="AK18:AK23">SUM(V18:AI18)</f>
        <v>0</v>
      </c>
      <c r="AL18" s="7"/>
      <c r="AM18" s="8"/>
      <c r="AN18" s="9">
        <f aca="true" t="shared" si="2" ref="AN18:AN39">S18+AK18</f>
        <v>80</v>
      </c>
      <c r="AO18" s="9">
        <f aca="true" t="shared" si="3" ref="AO18:AO39">SUM(U18,AM18)</f>
        <v>3.5</v>
      </c>
    </row>
    <row r="19" spans="1:41" ht="15" customHeight="1">
      <c r="A19" s="1">
        <v>2</v>
      </c>
      <c r="B19" s="10" t="s">
        <v>23</v>
      </c>
      <c r="C19" s="3" t="s">
        <v>44</v>
      </c>
      <c r="D19" s="4">
        <v>25</v>
      </c>
      <c r="E19" s="5"/>
      <c r="F19" s="6">
        <v>15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v>15</v>
      </c>
      <c r="R19" s="6">
        <f aca="true" t="shared" si="4" ref="R19:R39">D19+E19+F19+G19+H19+I19+J19+K19+L19+M19+O19</f>
        <v>40</v>
      </c>
      <c r="S19" s="6">
        <f t="shared" si="0"/>
        <v>55</v>
      </c>
      <c r="T19" s="7" t="s">
        <v>45</v>
      </c>
      <c r="U19" s="8">
        <v>2</v>
      </c>
      <c r="V19" s="5"/>
      <c r="W19" s="5"/>
      <c r="X19" s="5"/>
      <c r="Y19" s="5"/>
      <c r="Z19" s="5"/>
      <c r="AA19" s="5"/>
      <c r="AB19" s="5"/>
      <c r="AC19" s="5"/>
      <c r="AD19" s="6"/>
      <c r="AE19" s="6"/>
      <c r="AF19" s="6"/>
      <c r="AG19" s="6"/>
      <c r="AH19" s="6"/>
      <c r="AI19" s="6"/>
      <c r="AJ19" s="6">
        <f>SUM(V19:AG19)</f>
        <v>0</v>
      </c>
      <c r="AK19" s="6">
        <f t="shared" si="1"/>
        <v>0</v>
      </c>
      <c r="AL19" s="7"/>
      <c r="AM19" s="8"/>
      <c r="AN19" s="9">
        <f t="shared" si="2"/>
        <v>55</v>
      </c>
      <c r="AO19" s="9">
        <f t="shared" si="3"/>
        <v>2</v>
      </c>
    </row>
    <row r="20" spans="1:41" ht="15" customHeight="1">
      <c r="A20" s="1">
        <v>3</v>
      </c>
      <c r="B20" s="10" t="s">
        <v>23</v>
      </c>
      <c r="C20" s="3" t="s">
        <v>46</v>
      </c>
      <c r="D20" s="4">
        <v>25</v>
      </c>
      <c r="E20" s="5"/>
      <c r="F20" s="6"/>
      <c r="G20" s="6"/>
      <c r="H20" s="6"/>
      <c r="I20" s="6">
        <v>20</v>
      </c>
      <c r="J20" s="6"/>
      <c r="K20" s="6"/>
      <c r="L20" s="6"/>
      <c r="M20" s="6"/>
      <c r="N20" s="6"/>
      <c r="O20" s="6"/>
      <c r="P20" s="6"/>
      <c r="Q20" s="6">
        <v>20</v>
      </c>
      <c r="R20" s="6">
        <f t="shared" si="4"/>
        <v>45</v>
      </c>
      <c r="S20" s="6">
        <f t="shared" si="0"/>
        <v>65</v>
      </c>
      <c r="T20" s="7" t="s">
        <v>45</v>
      </c>
      <c r="U20" s="8">
        <v>2.5</v>
      </c>
      <c r="V20" s="5"/>
      <c r="W20" s="5"/>
      <c r="X20" s="5"/>
      <c r="Y20" s="5"/>
      <c r="Z20" s="5"/>
      <c r="AA20" s="5"/>
      <c r="AB20" s="5"/>
      <c r="AC20" s="5"/>
      <c r="AD20" s="6"/>
      <c r="AE20" s="6"/>
      <c r="AF20" s="6"/>
      <c r="AG20" s="6"/>
      <c r="AH20" s="6"/>
      <c r="AI20" s="6"/>
      <c r="AJ20" s="6">
        <f>SUM(V20:AG20)</f>
        <v>0</v>
      </c>
      <c r="AK20" s="6">
        <f t="shared" si="1"/>
        <v>0</v>
      </c>
      <c r="AL20" s="7"/>
      <c r="AM20" s="8"/>
      <c r="AN20" s="9">
        <f t="shared" si="2"/>
        <v>65</v>
      </c>
      <c r="AO20" s="9">
        <f t="shared" si="3"/>
        <v>2.5</v>
      </c>
    </row>
    <row r="21" spans="1:41" ht="15" customHeight="1">
      <c r="A21" s="1">
        <v>4</v>
      </c>
      <c r="B21" s="10" t="s">
        <v>23</v>
      </c>
      <c r="C21" s="3" t="s">
        <v>47</v>
      </c>
      <c r="D21" s="11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f t="shared" si="4"/>
        <v>0</v>
      </c>
      <c r="S21" s="6">
        <f t="shared" si="0"/>
        <v>0</v>
      </c>
      <c r="T21" s="7"/>
      <c r="U21" s="8"/>
      <c r="V21" s="5">
        <v>40</v>
      </c>
      <c r="W21" s="5"/>
      <c r="X21" s="53">
        <v>20</v>
      </c>
      <c r="Y21" s="5"/>
      <c r="Z21" s="5"/>
      <c r="AA21" s="5"/>
      <c r="AB21" s="5"/>
      <c r="AC21" s="5"/>
      <c r="AD21" s="6"/>
      <c r="AE21" s="6"/>
      <c r="AF21" s="6"/>
      <c r="AG21" s="6"/>
      <c r="AH21" s="6"/>
      <c r="AI21" s="6">
        <v>15</v>
      </c>
      <c r="AJ21" s="6">
        <f>V21+W21+X21+Y21+Z21+AA21+AB21+AC21+AD21+AE21+AG21</f>
        <v>60</v>
      </c>
      <c r="AK21" s="6">
        <f t="shared" si="1"/>
        <v>75</v>
      </c>
      <c r="AL21" s="7" t="s">
        <v>43</v>
      </c>
      <c r="AM21" s="8">
        <v>3</v>
      </c>
      <c r="AN21" s="9">
        <f t="shared" si="2"/>
        <v>75</v>
      </c>
      <c r="AO21" s="9">
        <f t="shared" si="3"/>
        <v>3</v>
      </c>
    </row>
    <row r="22" spans="1:41" ht="15" customHeight="1">
      <c r="A22" s="1">
        <v>5</v>
      </c>
      <c r="B22" s="10" t="s">
        <v>23</v>
      </c>
      <c r="C22" s="3" t="s">
        <v>48</v>
      </c>
      <c r="D22" s="11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f t="shared" si="4"/>
        <v>0</v>
      </c>
      <c r="S22" s="6">
        <f t="shared" si="0"/>
        <v>0</v>
      </c>
      <c r="T22" s="7"/>
      <c r="U22" s="8"/>
      <c r="V22" s="5">
        <v>30</v>
      </c>
      <c r="W22" s="5"/>
      <c r="X22" s="53">
        <v>20</v>
      </c>
      <c r="Y22" s="5"/>
      <c r="Z22" s="5"/>
      <c r="AA22" s="5"/>
      <c r="AB22" s="5"/>
      <c r="AC22" s="5"/>
      <c r="AD22" s="6"/>
      <c r="AE22" s="6"/>
      <c r="AF22" s="6"/>
      <c r="AG22" s="6"/>
      <c r="AH22" s="6"/>
      <c r="AI22" s="6">
        <v>15</v>
      </c>
      <c r="AJ22" s="6">
        <f aca="true" t="shared" si="5" ref="AJ22:AJ39">V22+W22+X22+Y22+Z22+AA22+AB22+AC22+AD22+AE22+AG22</f>
        <v>50</v>
      </c>
      <c r="AK22" s="6">
        <f t="shared" si="1"/>
        <v>65</v>
      </c>
      <c r="AL22" s="7" t="s">
        <v>45</v>
      </c>
      <c r="AM22" s="8">
        <v>2.5</v>
      </c>
      <c r="AN22" s="9">
        <f t="shared" si="2"/>
        <v>65</v>
      </c>
      <c r="AO22" s="9">
        <f t="shared" si="3"/>
        <v>2.5</v>
      </c>
    </row>
    <row r="23" spans="1:41" ht="15" customHeight="1">
      <c r="A23" s="1">
        <v>6</v>
      </c>
      <c r="B23" s="10" t="s">
        <v>23</v>
      </c>
      <c r="C23" s="3" t="s">
        <v>49</v>
      </c>
      <c r="D23" s="11">
        <v>30</v>
      </c>
      <c r="E23" s="5"/>
      <c r="F23" s="6">
        <v>30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15</v>
      </c>
      <c r="R23" s="6">
        <f t="shared" si="4"/>
        <v>60</v>
      </c>
      <c r="S23" s="6">
        <f t="shared" si="0"/>
        <v>75</v>
      </c>
      <c r="T23" s="7" t="s">
        <v>43</v>
      </c>
      <c r="U23" s="8">
        <v>3</v>
      </c>
      <c r="V23" s="5"/>
      <c r="W23" s="5"/>
      <c r="X23" s="5"/>
      <c r="Y23" s="5"/>
      <c r="Z23" s="5"/>
      <c r="AA23" s="5"/>
      <c r="AB23" s="5"/>
      <c r="AC23" s="5"/>
      <c r="AD23" s="6"/>
      <c r="AE23" s="6"/>
      <c r="AF23" s="6"/>
      <c r="AG23" s="6"/>
      <c r="AH23" s="6"/>
      <c r="AI23" s="6"/>
      <c r="AJ23" s="6">
        <f t="shared" si="5"/>
        <v>0</v>
      </c>
      <c r="AK23" s="6">
        <f t="shared" si="1"/>
        <v>0</v>
      </c>
      <c r="AL23" s="7"/>
      <c r="AM23" s="8"/>
      <c r="AN23" s="9">
        <f t="shared" si="2"/>
        <v>75</v>
      </c>
      <c r="AO23" s="9">
        <f t="shared" si="3"/>
        <v>3</v>
      </c>
    </row>
    <row r="24" spans="1:41" ht="15" customHeight="1">
      <c r="A24" s="1">
        <v>7</v>
      </c>
      <c r="B24" s="10" t="s">
        <v>23</v>
      </c>
      <c r="C24" s="3" t="s">
        <v>50</v>
      </c>
      <c r="D24" s="11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f t="shared" si="4"/>
        <v>0</v>
      </c>
      <c r="S24" s="6">
        <f t="shared" si="0"/>
        <v>0</v>
      </c>
      <c r="T24" s="7"/>
      <c r="U24" s="8"/>
      <c r="V24" s="5">
        <v>30</v>
      </c>
      <c r="W24" s="5"/>
      <c r="X24" s="5"/>
      <c r="Y24" s="5"/>
      <c r="Z24" s="5"/>
      <c r="AA24" s="5"/>
      <c r="AB24" s="5"/>
      <c r="AC24" s="5"/>
      <c r="AD24" s="6"/>
      <c r="AE24" s="6"/>
      <c r="AF24" s="6"/>
      <c r="AG24" s="6"/>
      <c r="AH24" s="6"/>
      <c r="AI24" s="6">
        <v>20</v>
      </c>
      <c r="AJ24" s="6">
        <f t="shared" si="5"/>
        <v>30</v>
      </c>
      <c r="AK24" s="6">
        <f>SUM(V24:AI24)</f>
        <v>50</v>
      </c>
      <c r="AL24" s="7" t="s">
        <v>45</v>
      </c>
      <c r="AM24" s="8">
        <v>2</v>
      </c>
      <c r="AN24" s="9">
        <f t="shared" si="2"/>
        <v>50</v>
      </c>
      <c r="AO24" s="9">
        <f t="shared" si="3"/>
        <v>2</v>
      </c>
    </row>
    <row r="25" spans="1:41" ht="15" customHeight="1">
      <c r="A25" s="1">
        <v>8</v>
      </c>
      <c r="B25" s="10" t="s">
        <v>23</v>
      </c>
      <c r="C25" s="3" t="s">
        <v>51</v>
      </c>
      <c r="D25" s="11">
        <v>30</v>
      </c>
      <c r="E25" s="5"/>
      <c r="F25" s="6"/>
      <c r="G25" s="6"/>
      <c r="H25" s="6">
        <v>70</v>
      </c>
      <c r="I25" s="6"/>
      <c r="J25" s="6"/>
      <c r="K25" s="6"/>
      <c r="L25" s="6"/>
      <c r="M25" s="6"/>
      <c r="N25" s="6"/>
      <c r="O25" s="6"/>
      <c r="P25" s="6"/>
      <c r="Q25" s="6">
        <v>30</v>
      </c>
      <c r="R25" s="6">
        <f t="shared" si="4"/>
        <v>100</v>
      </c>
      <c r="S25" s="6">
        <f t="shared" si="0"/>
        <v>130</v>
      </c>
      <c r="T25" s="7" t="s">
        <v>45</v>
      </c>
      <c r="U25" s="8">
        <v>4.5</v>
      </c>
      <c r="V25" s="5">
        <v>10</v>
      </c>
      <c r="W25" s="5"/>
      <c r="X25" s="5"/>
      <c r="Y25" s="5"/>
      <c r="Z25" s="5">
        <v>80</v>
      </c>
      <c r="AA25" s="5"/>
      <c r="AB25" s="5"/>
      <c r="AC25" s="5">
        <v>80</v>
      </c>
      <c r="AD25" s="6"/>
      <c r="AE25" s="6"/>
      <c r="AF25" s="6"/>
      <c r="AG25" s="6"/>
      <c r="AH25" s="6">
        <v>120</v>
      </c>
      <c r="AI25" s="6">
        <v>5</v>
      </c>
      <c r="AJ25" s="6">
        <f t="shared" si="5"/>
        <v>170</v>
      </c>
      <c r="AK25" s="6">
        <f>SUM(V25:AI25)</f>
        <v>295</v>
      </c>
      <c r="AL25" s="7" t="s">
        <v>43</v>
      </c>
      <c r="AM25" s="8">
        <v>10.5</v>
      </c>
      <c r="AN25" s="6">
        <f t="shared" si="2"/>
        <v>425</v>
      </c>
      <c r="AO25" s="8">
        <f t="shared" si="3"/>
        <v>15</v>
      </c>
    </row>
    <row r="26" spans="1:41" ht="15" customHeight="1">
      <c r="A26" s="1">
        <v>9</v>
      </c>
      <c r="B26" s="10" t="s">
        <v>23</v>
      </c>
      <c r="C26" s="3" t="s">
        <v>52</v>
      </c>
      <c r="D26" s="11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f t="shared" si="4"/>
        <v>0</v>
      </c>
      <c r="S26" s="6"/>
      <c r="T26" s="7"/>
      <c r="U26" s="8"/>
      <c r="V26" s="5">
        <v>15</v>
      </c>
      <c r="W26" s="5">
        <v>15</v>
      </c>
      <c r="X26" s="5"/>
      <c r="Y26" s="5"/>
      <c r="Z26" s="5"/>
      <c r="AA26" s="5"/>
      <c r="AB26" s="5"/>
      <c r="AC26" s="5"/>
      <c r="AD26" s="6"/>
      <c r="AE26" s="6"/>
      <c r="AF26" s="6"/>
      <c r="AG26" s="6"/>
      <c r="AH26" s="6"/>
      <c r="AI26" s="6">
        <v>20</v>
      </c>
      <c r="AJ26" s="6">
        <f t="shared" si="5"/>
        <v>30</v>
      </c>
      <c r="AK26" s="6">
        <f>SUM(V26:AI26)</f>
        <v>50</v>
      </c>
      <c r="AL26" s="7" t="s">
        <v>45</v>
      </c>
      <c r="AM26" s="8">
        <v>2</v>
      </c>
      <c r="AN26" s="6">
        <f t="shared" si="2"/>
        <v>50</v>
      </c>
      <c r="AO26" s="8">
        <f t="shared" si="3"/>
        <v>2</v>
      </c>
    </row>
    <row r="27" spans="1:41" ht="15" customHeight="1">
      <c r="A27" s="1">
        <v>10</v>
      </c>
      <c r="B27" s="10" t="s">
        <v>23</v>
      </c>
      <c r="C27" s="3" t="s">
        <v>53</v>
      </c>
      <c r="D27" s="11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f t="shared" si="4"/>
        <v>0</v>
      </c>
      <c r="S27" s="6">
        <f>SUM(D27:Q27)</f>
        <v>0</v>
      </c>
      <c r="T27" s="7"/>
      <c r="U27" s="8"/>
      <c r="V27" s="5">
        <v>15</v>
      </c>
      <c r="W27" s="5"/>
      <c r="X27" s="5"/>
      <c r="Y27" s="5"/>
      <c r="Z27" s="5"/>
      <c r="AA27" s="5"/>
      <c r="AB27" s="5"/>
      <c r="AC27" s="5">
        <v>20</v>
      </c>
      <c r="AD27" s="6"/>
      <c r="AE27" s="6"/>
      <c r="AF27" s="6"/>
      <c r="AG27" s="6"/>
      <c r="AH27" s="6"/>
      <c r="AI27" s="6">
        <v>25</v>
      </c>
      <c r="AJ27" s="6">
        <f t="shared" si="5"/>
        <v>35</v>
      </c>
      <c r="AK27" s="6">
        <f>SUM(V27:AI27)</f>
        <v>60</v>
      </c>
      <c r="AL27" s="7" t="s">
        <v>45</v>
      </c>
      <c r="AM27" s="8">
        <v>2</v>
      </c>
      <c r="AN27" s="6">
        <f t="shared" si="2"/>
        <v>60</v>
      </c>
      <c r="AO27" s="8">
        <f t="shared" si="3"/>
        <v>2</v>
      </c>
    </row>
    <row r="28" spans="1:41" ht="15" customHeight="1">
      <c r="A28" s="1">
        <v>11</v>
      </c>
      <c r="B28" s="10" t="s">
        <v>23</v>
      </c>
      <c r="C28" s="3" t="s">
        <v>54</v>
      </c>
      <c r="D28" s="11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f t="shared" si="4"/>
        <v>0</v>
      </c>
      <c r="S28" s="6">
        <f>SUM(D28:Q28)</f>
        <v>0</v>
      </c>
      <c r="T28" s="7"/>
      <c r="U28" s="8"/>
      <c r="V28" s="5">
        <v>10</v>
      </c>
      <c r="W28" s="5"/>
      <c r="X28" s="5">
        <v>10</v>
      </c>
      <c r="Y28" s="5"/>
      <c r="Z28" s="5">
        <v>20</v>
      </c>
      <c r="AA28" s="5"/>
      <c r="AB28" s="5">
        <v>10</v>
      </c>
      <c r="AC28" s="5"/>
      <c r="AD28" s="6"/>
      <c r="AE28" s="6"/>
      <c r="AF28" s="6"/>
      <c r="AG28" s="6"/>
      <c r="AH28" s="6"/>
      <c r="AI28" s="6">
        <v>5</v>
      </c>
      <c r="AJ28" s="6">
        <f t="shared" si="5"/>
        <v>50</v>
      </c>
      <c r="AK28" s="6">
        <f>SUM(V28:AI28)</f>
        <v>55</v>
      </c>
      <c r="AL28" s="7" t="s">
        <v>43</v>
      </c>
      <c r="AM28" s="8">
        <v>2</v>
      </c>
      <c r="AN28" s="6">
        <f t="shared" si="2"/>
        <v>55</v>
      </c>
      <c r="AO28" s="8">
        <f t="shared" si="3"/>
        <v>2</v>
      </c>
    </row>
    <row r="29" spans="1:41" ht="15" customHeight="1">
      <c r="A29" s="1">
        <v>12</v>
      </c>
      <c r="B29" s="10" t="s">
        <v>23</v>
      </c>
      <c r="C29" s="12" t="s">
        <v>55</v>
      </c>
      <c r="D29" s="11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f t="shared" si="4"/>
        <v>0</v>
      </c>
      <c r="S29" s="6"/>
      <c r="T29" s="7"/>
      <c r="U29" s="8"/>
      <c r="V29" s="5">
        <v>25</v>
      </c>
      <c r="W29" s="6"/>
      <c r="X29" s="5">
        <v>15</v>
      </c>
      <c r="Y29" s="5"/>
      <c r="Z29" s="5"/>
      <c r="AA29" s="5"/>
      <c r="AB29" s="5"/>
      <c r="AC29" s="5"/>
      <c r="AD29" s="6"/>
      <c r="AE29" s="6"/>
      <c r="AF29" s="6"/>
      <c r="AG29" s="6"/>
      <c r="AH29" s="6"/>
      <c r="AJ29" s="6">
        <f t="shared" si="5"/>
        <v>40</v>
      </c>
      <c r="AK29" s="6">
        <f>SUM(V29:AH29)</f>
        <v>40</v>
      </c>
      <c r="AL29" s="14" t="s">
        <v>45</v>
      </c>
      <c r="AM29" s="15">
        <v>1.5</v>
      </c>
      <c r="AN29" s="6">
        <f t="shared" si="2"/>
        <v>40</v>
      </c>
      <c r="AO29" s="8">
        <f t="shared" si="3"/>
        <v>1.5</v>
      </c>
    </row>
    <row r="30" spans="1:41" ht="15" customHeight="1">
      <c r="A30" s="1">
        <v>13</v>
      </c>
      <c r="B30" s="10" t="s">
        <v>23</v>
      </c>
      <c r="C30" s="12" t="s">
        <v>56</v>
      </c>
      <c r="D30" s="11">
        <v>10</v>
      </c>
      <c r="E30" s="5"/>
      <c r="F30" s="6"/>
      <c r="G30" s="6"/>
      <c r="H30" s="6">
        <v>16</v>
      </c>
      <c r="I30" s="6"/>
      <c r="J30" s="6"/>
      <c r="K30" s="6"/>
      <c r="L30" s="6"/>
      <c r="M30" s="6"/>
      <c r="N30" s="6"/>
      <c r="O30" s="6"/>
      <c r="P30" s="6"/>
      <c r="Q30" s="6">
        <v>20</v>
      </c>
      <c r="R30" s="6">
        <f t="shared" si="4"/>
        <v>26</v>
      </c>
      <c r="S30" s="6">
        <f aca="true" t="shared" si="6" ref="S30:S38">SUM(D30:Q30)</f>
        <v>46</v>
      </c>
      <c r="T30" s="7" t="s">
        <v>45</v>
      </c>
      <c r="U30" s="8">
        <v>1.5</v>
      </c>
      <c r="V30" s="5"/>
      <c r="W30" s="5"/>
      <c r="X30" s="5"/>
      <c r="Y30" s="5"/>
      <c r="Z30" s="5"/>
      <c r="AA30" s="5"/>
      <c r="AB30" s="5"/>
      <c r="AC30" s="5"/>
      <c r="AD30" s="6"/>
      <c r="AE30" s="6"/>
      <c r="AF30" s="6"/>
      <c r="AG30" s="6"/>
      <c r="AH30" s="6"/>
      <c r="AI30" s="6"/>
      <c r="AJ30" s="6">
        <f t="shared" si="5"/>
        <v>0</v>
      </c>
      <c r="AK30" s="6">
        <f>SUM(V30:AI30)</f>
        <v>0</v>
      </c>
      <c r="AL30" s="7"/>
      <c r="AM30" s="8"/>
      <c r="AN30" s="6">
        <f t="shared" si="2"/>
        <v>46</v>
      </c>
      <c r="AO30" s="8">
        <f t="shared" si="3"/>
        <v>1.5</v>
      </c>
    </row>
    <row r="31" spans="1:41" ht="28.5">
      <c r="A31" s="1">
        <v>14</v>
      </c>
      <c r="B31" s="10" t="s">
        <v>23</v>
      </c>
      <c r="C31" s="12" t="s">
        <v>57</v>
      </c>
      <c r="D31" s="11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f t="shared" si="4"/>
        <v>0</v>
      </c>
      <c r="S31" s="6">
        <f t="shared" si="6"/>
        <v>0</v>
      </c>
      <c r="T31" s="7"/>
      <c r="U31" s="8"/>
      <c r="V31" s="5">
        <v>25</v>
      </c>
      <c r="W31" s="5"/>
      <c r="X31" s="5"/>
      <c r="Y31" s="5"/>
      <c r="Z31" s="5"/>
      <c r="AA31" s="5"/>
      <c r="AB31" s="5"/>
      <c r="AC31" s="5"/>
      <c r="AD31" s="6"/>
      <c r="AE31" s="6"/>
      <c r="AF31" s="6"/>
      <c r="AG31" s="6"/>
      <c r="AH31" s="6"/>
      <c r="AI31" s="6">
        <v>10</v>
      </c>
      <c r="AJ31" s="6">
        <f t="shared" si="5"/>
        <v>25</v>
      </c>
      <c r="AK31" s="6">
        <f>SUM(V31:AI31)</f>
        <v>35</v>
      </c>
      <c r="AL31" s="7" t="s">
        <v>45</v>
      </c>
      <c r="AM31" s="8">
        <v>1</v>
      </c>
      <c r="AN31" s="6">
        <f t="shared" si="2"/>
        <v>35</v>
      </c>
      <c r="AO31" s="8">
        <f t="shared" si="3"/>
        <v>1</v>
      </c>
    </row>
    <row r="32" spans="1:41" ht="28.5">
      <c r="A32" s="1">
        <v>15</v>
      </c>
      <c r="B32" s="10" t="s">
        <v>23</v>
      </c>
      <c r="C32" s="16" t="s">
        <v>58</v>
      </c>
      <c r="D32" s="11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f t="shared" si="4"/>
        <v>0</v>
      </c>
      <c r="S32" s="6">
        <f t="shared" si="6"/>
        <v>0</v>
      </c>
      <c r="T32" s="7"/>
      <c r="U32" s="8"/>
      <c r="V32" s="5">
        <v>25</v>
      </c>
      <c r="W32" s="5"/>
      <c r="X32" s="5"/>
      <c r="Y32" s="5"/>
      <c r="Z32" s="5"/>
      <c r="AA32" s="5"/>
      <c r="AB32" s="5"/>
      <c r="AC32" s="5"/>
      <c r="AD32" s="6"/>
      <c r="AE32" s="6"/>
      <c r="AF32" s="6"/>
      <c r="AG32" s="6"/>
      <c r="AH32" s="6"/>
      <c r="AI32" s="6">
        <v>15</v>
      </c>
      <c r="AJ32" s="6">
        <f t="shared" si="5"/>
        <v>25</v>
      </c>
      <c r="AK32" s="6">
        <f>SUM(V32:AI32)</f>
        <v>40</v>
      </c>
      <c r="AL32" s="7" t="s">
        <v>45</v>
      </c>
      <c r="AM32" s="8">
        <v>1.5</v>
      </c>
      <c r="AN32" s="6">
        <f t="shared" si="2"/>
        <v>40</v>
      </c>
      <c r="AO32" s="8">
        <f t="shared" si="3"/>
        <v>1.5</v>
      </c>
    </row>
    <row r="33" spans="1:41" ht="15" customHeight="1">
      <c r="A33" s="1">
        <v>16</v>
      </c>
      <c r="B33" s="10" t="s">
        <v>23</v>
      </c>
      <c r="C33" s="3" t="s">
        <v>59</v>
      </c>
      <c r="D33" s="11"/>
      <c r="E33" s="5"/>
      <c r="F33" s="6"/>
      <c r="G33" s="6"/>
      <c r="H33" s="6"/>
      <c r="I33" s="6"/>
      <c r="J33" s="6"/>
      <c r="K33" s="6"/>
      <c r="L33" s="6"/>
      <c r="M33" s="6">
        <v>30</v>
      </c>
      <c r="N33" s="6"/>
      <c r="O33" s="6"/>
      <c r="P33" s="6"/>
      <c r="Q33" s="6"/>
      <c r="R33" s="6">
        <f t="shared" si="4"/>
        <v>30</v>
      </c>
      <c r="S33" s="6">
        <f t="shared" si="6"/>
        <v>30</v>
      </c>
      <c r="T33" s="7" t="s">
        <v>45</v>
      </c>
      <c r="U33" s="8">
        <v>1</v>
      </c>
      <c r="V33" s="5"/>
      <c r="W33" s="5"/>
      <c r="X33" s="5"/>
      <c r="Y33" s="5"/>
      <c r="Z33" s="5"/>
      <c r="AA33" s="5"/>
      <c r="AB33" s="5"/>
      <c r="AC33" s="5"/>
      <c r="AD33" s="6"/>
      <c r="AE33" s="6">
        <v>30</v>
      </c>
      <c r="AF33" s="6"/>
      <c r="AG33" s="6"/>
      <c r="AH33" s="6"/>
      <c r="AI33" s="6"/>
      <c r="AJ33" s="6">
        <f t="shared" si="5"/>
        <v>30</v>
      </c>
      <c r="AK33" s="6">
        <f>SUM(V33:AI33)</f>
        <v>30</v>
      </c>
      <c r="AL33" s="7" t="s">
        <v>45</v>
      </c>
      <c r="AM33" s="8">
        <v>1</v>
      </c>
      <c r="AN33" s="6">
        <f t="shared" si="2"/>
        <v>60</v>
      </c>
      <c r="AO33" s="8">
        <f t="shared" si="3"/>
        <v>2</v>
      </c>
    </row>
    <row r="34" spans="1:41" ht="15" customHeight="1">
      <c r="A34" s="1">
        <v>17</v>
      </c>
      <c r="B34" s="10" t="s">
        <v>23</v>
      </c>
      <c r="C34" s="3" t="s">
        <v>60</v>
      </c>
      <c r="D34" s="11">
        <v>20</v>
      </c>
      <c r="E34" s="5"/>
      <c r="F34" s="6">
        <v>10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>
        <v>20</v>
      </c>
      <c r="R34" s="6">
        <f t="shared" si="4"/>
        <v>30</v>
      </c>
      <c r="S34" s="6">
        <f t="shared" si="6"/>
        <v>50</v>
      </c>
      <c r="T34" s="7" t="s">
        <v>45</v>
      </c>
      <c r="U34" s="8">
        <v>2</v>
      </c>
      <c r="V34" s="5"/>
      <c r="W34" s="5"/>
      <c r="X34" s="5"/>
      <c r="Y34" s="5"/>
      <c r="Z34" s="5"/>
      <c r="AA34" s="5"/>
      <c r="AB34" s="5"/>
      <c r="AC34" s="5"/>
      <c r="AD34" s="6"/>
      <c r="AE34" s="6"/>
      <c r="AF34" s="6"/>
      <c r="AG34" s="6"/>
      <c r="AH34" s="6"/>
      <c r="AI34" s="6"/>
      <c r="AJ34" s="6">
        <f t="shared" si="5"/>
        <v>0</v>
      </c>
      <c r="AK34" s="6">
        <f aca="true" t="shared" si="7" ref="AK34:AK39">SUM(V34:AI34)</f>
        <v>0</v>
      </c>
      <c r="AL34" s="7"/>
      <c r="AM34" s="8"/>
      <c r="AN34" s="6">
        <f t="shared" si="2"/>
        <v>50</v>
      </c>
      <c r="AO34" s="8">
        <f t="shared" si="3"/>
        <v>2</v>
      </c>
    </row>
    <row r="35" spans="1:41" ht="15" customHeight="1">
      <c r="A35" s="1">
        <v>18</v>
      </c>
      <c r="B35" s="10" t="s">
        <v>23</v>
      </c>
      <c r="C35" s="3" t="s">
        <v>61</v>
      </c>
      <c r="D35" s="11">
        <v>25</v>
      </c>
      <c r="E35" s="5"/>
      <c r="F35" s="6">
        <v>20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>
        <v>15</v>
      </c>
      <c r="R35" s="6">
        <f t="shared" si="4"/>
        <v>45</v>
      </c>
      <c r="S35" s="6">
        <f t="shared" si="6"/>
        <v>60</v>
      </c>
      <c r="T35" s="7" t="s">
        <v>45</v>
      </c>
      <c r="U35" s="8">
        <v>2.5</v>
      </c>
      <c r="V35" s="5"/>
      <c r="W35" s="5"/>
      <c r="X35" s="5"/>
      <c r="Y35" s="5"/>
      <c r="Z35" s="5"/>
      <c r="AA35" s="5"/>
      <c r="AB35" s="5"/>
      <c r="AC35" s="5"/>
      <c r="AD35" s="6"/>
      <c r="AE35" s="6"/>
      <c r="AF35" s="6"/>
      <c r="AG35" s="6"/>
      <c r="AH35" s="6"/>
      <c r="AI35" s="6"/>
      <c r="AJ35" s="6">
        <f t="shared" si="5"/>
        <v>0</v>
      </c>
      <c r="AK35" s="6">
        <f t="shared" si="7"/>
        <v>0</v>
      </c>
      <c r="AL35" s="7"/>
      <c r="AM35" s="8"/>
      <c r="AN35" s="6">
        <f t="shared" si="2"/>
        <v>60</v>
      </c>
      <c r="AO35" s="8">
        <f t="shared" si="3"/>
        <v>2.5</v>
      </c>
    </row>
    <row r="36" spans="1:41" ht="15" customHeight="1">
      <c r="A36" s="1">
        <v>19</v>
      </c>
      <c r="B36" s="10" t="s">
        <v>23</v>
      </c>
      <c r="C36" s="3" t="s">
        <v>62</v>
      </c>
      <c r="D36" s="11">
        <v>25</v>
      </c>
      <c r="E36" s="5"/>
      <c r="F36" s="6">
        <v>10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>
        <v>15</v>
      </c>
      <c r="R36" s="6">
        <f t="shared" si="4"/>
        <v>35</v>
      </c>
      <c r="S36" s="6">
        <f t="shared" si="6"/>
        <v>50</v>
      </c>
      <c r="T36" s="7" t="s">
        <v>45</v>
      </c>
      <c r="U36" s="8">
        <v>2</v>
      </c>
      <c r="V36" s="5"/>
      <c r="W36" s="5"/>
      <c r="X36" s="5"/>
      <c r="Y36" s="5"/>
      <c r="Z36" s="5"/>
      <c r="AA36" s="5"/>
      <c r="AB36" s="5"/>
      <c r="AC36" s="5"/>
      <c r="AD36" s="6"/>
      <c r="AE36" s="6"/>
      <c r="AF36" s="6"/>
      <c r="AG36" s="6"/>
      <c r="AH36" s="6"/>
      <c r="AI36" s="6"/>
      <c r="AJ36" s="6">
        <f t="shared" si="5"/>
        <v>0</v>
      </c>
      <c r="AK36" s="6">
        <f t="shared" si="7"/>
        <v>0</v>
      </c>
      <c r="AL36" s="7"/>
      <c r="AM36" s="8"/>
      <c r="AN36" s="6">
        <f t="shared" si="2"/>
        <v>50</v>
      </c>
      <c r="AO36" s="8">
        <f t="shared" si="3"/>
        <v>2</v>
      </c>
    </row>
    <row r="37" spans="1:41" ht="15" customHeight="1">
      <c r="A37" s="1">
        <v>20</v>
      </c>
      <c r="B37" s="10" t="s">
        <v>23</v>
      </c>
      <c r="C37" s="3" t="s">
        <v>63</v>
      </c>
      <c r="D37" s="11">
        <v>20</v>
      </c>
      <c r="E37" s="5"/>
      <c r="F37" s="6">
        <v>25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>
        <v>15</v>
      </c>
      <c r="R37" s="6">
        <f t="shared" si="4"/>
        <v>45</v>
      </c>
      <c r="S37" s="6">
        <f t="shared" si="6"/>
        <v>60</v>
      </c>
      <c r="T37" s="7" t="s">
        <v>45</v>
      </c>
      <c r="U37" s="8">
        <v>2.5</v>
      </c>
      <c r="V37" s="5"/>
      <c r="W37" s="5"/>
      <c r="X37" s="5"/>
      <c r="Y37" s="5"/>
      <c r="Z37" s="5"/>
      <c r="AA37" s="5"/>
      <c r="AB37" s="5"/>
      <c r="AC37" s="5"/>
      <c r="AD37" s="6"/>
      <c r="AE37" s="6"/>
      <c r="AF37" s="6"/>
      <c r="AG37" s="6"/>
      <c r="AH37" s="6"/>
      <c r="AI37" s="6"/>
      <c r="AJ37" s="6">
        <f t="shared" si="5"/>
        <v>0</v>
      </c>
      <c r="AK37" s="6">
        <f t="shared" si="7"/>
        <v>0</v>
      </c>
      <c r="AL37" s="7"/>
      <c r="AM37" s="8"/>
      <c r="AN37" s="6">
        <f t="shared" si="2"/>
        <v>60</v>
      </c>
      <c r="AO37" s="8">
        <f t="shared" si="3"/>
        <v>2.5</v>
      </c>
    </row>
    <row r="38" spans="1:41" ht="15" customHeight="1">
      <c r="A38" s="1">
        <v>21</v>
      </c>
      <c r="B38" s="10" t="s">
        <v>23</v>
      </c>
      <c r="C38" s="3" t="s">
        <v>64</v>
      </c>
      <c r="D38" s="11">
        <v>15</v>
      </c>
      <c r="E38" s="5"/>
      <c r="F38" s="6">
        <v>10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>
        <v>25</v>
      </c>
      <c r="R38" s="6">
        <f t="shared" si="4"/>
        <v>25</v>
      </c>
      <c r="S38" s="6">
        <f t="shared" si="6"/>
        <v>50</v>
      </c>
      <c r="T38" s="7" t="s">
        <v>45</v>
      </c>
      <c r="U38" s="8">
        <v>2</v>
      </c>
      <c r="V38" s="5">
        <v>15</v>
      </c>
      <c r="W38" s="5"/>
      <c r="X38" s="5"/>
      <c r="Y38" s="5"/>
      <c r="Z38" s="5"/>
      <c r="AA38" s="5"/>
      <c r="AB38" s="5"/>
      <c r="AC38" s="5"/>
      <c r="AD38" s="6"/>
      <c r="AE38" s="6"/>
      <c r="AF38" s="6"/>
      <c r="AG38" s="6"/>
      <c r="AH38" s="6"/>
      <c r="AI38" s="6">
        <v>15</v>
      </c>
      <c r="AJ38" s="6">
        <f t="shared" si="5"/>
        <v>15</v>
      </c>
      <c r="AK38" s="6">
        <f t="shared" si="7"/>
        <v>30</v>
      </c>
      <c r="AL38" s="7" t="s">
        <v>45</v>
      </c>
      <c r="AM38" s="8">
        <v>1</v>
      </c>
      <c r="AN38" s="6">
        <f t="shared" si="2"/>
        <v>80</v>
      </c>
      <c r="AO38" s="8">
        <f t="shared" si="3"/>
        <v>3</v>
      </c>
    </row>
    <row r="39" spans="1:41" ht="15" thickBot="1">
      <c r="A39" s="17">
        <v>22</v>
      </c>
      <c r="B39" s="18" t="s">
        <v>23</v>
      </c>
      <c r="C39" s="12" t="s">
        <v>65</v>
      </c>
      <c r="D39" s="11"/>
      <c r="E39" s="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f t="shared" si="4"/>
        <v>0</v>
      </c>
      <c r="S39" s="6"/>
      <c r="T39" s="7"/>
      <c r="U39" s="8"/>
      <c r="V39" s="5"/>
      <c r="W39" s="5"/>
      <c r="X39" s="5"/>
      <c r="Y39" s="5"/>
      <c r="Z39" s="5"/>
      <c r="AA39" s="5"/>
      <c r="AB39" s="5"/>
      <c r="AC39" s="5"/>
      <c r="AD39" s="6"/>
      <c r="AE39" s="6"/>
      <c r="AF39" s="6"/>
      <c r="AG39" s="6">
        <v>15</v>
      </c>
      <c r="AH39" s="6"/>
      <c r="AI39" s="6"/>
      <c r="AJ39" s="6">
        <f t="shared" si="5"/>
        <v>15</v>
      </c>
      <c r="AK39" s="6">
        <f t="shared" si="7"/>
        <v>15</v>
      </c>
      <c r="AL39" s="7" t="s">
        <v>45</v>
      </c>
      <c r="AM39" s="8"/>
      <c r="AN39" s="6">
        <f t="shared" si="2"/>
        <v>15</v>
      </c>
      <c r="AO39" s="19">
        <f t="shared" si="3"/>
        <v>0</v>
      </c>
    </row>
    <row r="40" spans="1:41" ht="13.5" thickBot="1">
      <c r="A40" s="77" t="s">
        <v>2</v>
      </c>
      <c r="B40" s="78"/>
      <c r="C40" s="78"/>
      <c r="D40" s="20">
        <f aca="true" t="shared" si="8" ref="D40:S40">SUM(D18:D39)</f>
        <v>260</v>
      </c>
      <c r="E40" s="20">
        <f t="shared" si="8"/>
        <v>0</v>
      </c>
      <c r="F40" s="20">
        <f>SUM(F18:F39)</f>
        <v>145</v>
      </c>
      <c r="G40" s="20">
        <f t="shared" si="8"/>
        <v>0</v>
      </c>
      <c r="H40" s="20">
        <f t="shared" si="8"/>
        <v>86</v>
      </c>
      <c r="I40" s="20">
        <f t="shared" si="8"/>
        <v>20</v>
      </c>
      <c r="J40" s="20">
        <f t="shared" si="8"/>
        <v>0</v>
      </c>
      <c r="K40" s="20">
        <f t="shared" si="8"/>
        <v>0</v>
      </c>
      <c r="L40" s="20">
        <f t="shared" si="8"/>
        <v>0</v>
      </c>
      <c r="M40" s="20">
        <f t="shared" si="8"/>
        <v>30</v>
      </c>
      <c r="N40" s="20">
        <f t="shared" si="8"/>
        <v>0</v>
      </c>
      <c r="O40" s="20">
        <f t="shared" si="8"/>
        <v>0</v>
      </c>
      <c r="P40" s="20">
        <f t="shared" si="8"/>
        <v>0</v>
      </c>
      <c r="Q40" s="20">
        <f t="shared" si="8"/>
        <v>210</v>
      </c>
      <c r="R40" s="20">
        <f t="shared" si="8"/>
        <v>541</v>
      </c>
      <c r="S40" s="20">
        <f t="shared" si="8"/>
        <v>751</v>
      </c>
      <c r="T40" s="20"/>
      <c r="U40" s="20">
        <f aca="true" t="shared" si="9" ref="U40:AF40">SUM(U18:U39)</f>
        <v>29</v>
      </c>
      <c r="V40" s="20">
        <f t="shared" si="9"/>
        <v>240</v>
      </c>
      <c r="W40" s="20">
        <f t="shared" si="9"/>
        <v>15</v>
      </c>
      <c r="X40" s="20">
        <f t="shared" si="9"/>
        <v>65</v>
      </c>
      <c r="Y40" s="20">
        <f t="shared" si="9"/>
        <v>0</v>
      </c>
      <c r="Z40" s="20">
        <f t="shared" si="9"/>
        <v>100</v>
      </c>
      <c r="AA40" s="20">
        <f t="shared" si="9"/>
        <v>0</v>
      </c>
      <c r="AB40" s="20">
        <f t="shared" si="9"/>
        <v>10</v>
      </c>
      <c r="AC40" s="20">
        <f t="shared" si="9"/>
        <v>100</v>
      </c>
      <c r="AD40" s="20">
        <f t="shared" si="9"/>
        <v>0</v>
      </c>
      <c r="AE40" s="20">
        <f t="shared" si="9"/>
        <v>30</v>
      </c>
      <c r="AF40" s="20">
        <f t="shared" si="9"/>
        <v>0</v>
      </c>
      <c r="AG40" s="20">
        <v>15</v>
      </c>
      <c r="AH40" s="20">
        <f>SUM(AH18:AH39)</f>
        <v>120</v>
      </c>
      <c r="AI40" s="20">
        <f>SUM(AI18:AI39)</f>
        <v>145</v>
      </c>
      <c r="AJ40" s="20">
        <f>SUM(AJ18:AJ39)</f>
        <v>575</v>
      </c>
      <c r="AK40" s="20">
        <f>SUM(AK18:AK39)</f>
        <v>840</v>
      </c>
      <c r="AL40" s="20"/>
      <c r="AM40" s="20">
        <f>SUM(AM18:AM39)</f>
        <v>30</v>
      </c>
      <c r="AN40" s="21">
        <f>SUM(S40,AK40)</f>
        <v>1591</v>
      </c>
      <c r="AO40" s="21">
        <f>SUM(AO18:AO39)</f>
        <v>59</v>
      </c>
    </row>
    <row r="44" spans="3:38" ht="12.75">
      <c r="C44" s="13" t="s">
        <v>3</v>
      </c>
      <c r="O44" s="13" t="s">
        <v>3</v>
      </c>
      <c r="AF44" s="79" t="s">
        <v>3</v>
      </c>
      <c r="AG44" s="79"/>
      <c r="AH44" s="79"/>
      <c r="AI44" s="79"/>
      <c r="AJ44" s="79"/>
      <c r="AK44" s="79"/>
      <c r="AL44" s="79"/>
    </row>
    <row r="45" spans="3:38" ht="12.75">
      <c r="C45" s="35" t="s">
        <v>7</v>
      </c>
      <c r="M45" s="34"/>
      <c r="O45" s="79" t="s">
        <v>4</v>
      </c>
      <c r="P45" s="79"/>
      <c r="Q45" s="79"/>
      <c r="R45" s="79"/>
      <c r="S45" s="79"/>
      <c r="T45" s="79"/>
      <c r="U45" s="79"/>
      <c r="AF45" s="79" t="s">
        <v>5</v>
      </c>
      <c r="AG45" s="79"/>
      <c r="AH45" s="79"/>
      <c r="AI45" s="79"/>
      <c r="AJ45" s="79"/>
      <c r="AK45" s="79"/>
      <c r="AL45" s="79"/>
    </row>
  </sheetData>
  <sheetProtection/>
  <mergeCells count="13">
    <mergeCell ref="AJ2:AN2"/>
    <mergeCell ref="AJ4:AN4"/>
    <mergeCell ref="AN16:AN17"/>
    <mergeCell ref="AO16:AO17"/>
    <mergeCell ref="A6:AO6"/>
    <mergeCell ref="V16:AM16"/>
    <mergeCell ref="D16:U16"/>
    <mergeCell ref="A40:C40"/>
    <mergeCell ref="O45:U45"/>
    <mergeCell ref="AF44:AL44"/>
    <mergeCell ref="AF45:AL45"/>
    <mergeCell ref="A16:A17"/>
    <mergeCell ref="C16:C17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43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2"/>
  <sheetViews>
    <sheetView zoomScale="75" zoomScaleNormal="75" zoomScalePageLayoutView="0" workbookViewId="0" topLeftCell="A16">
      <selection activeCell="Z21" sqref="Z21"/>
    </sheetView>
  </sheetViews>
  <sheetFormatPr defaultColWidth="8.8515625" defaultRowHeight="12.75"/>
  <cols>
    <col min="1" max="1" width="4.28125" style="23" customWidth="1"/>
    <col min="2" max="2" width="13.28125" style="23" customWidth="1"/>
    <col min="3" max="3" width="36.421875" style="23" customWidth="1"/>
    <col min="4" max="41" width="7.57421875" style="23" customWidth="1"/>
    <col min="42" max="16384" width="8.8515625" style="23" customWidth="1"/>
  </cols>
  <sheetData>
    <row r="1" spans="1:41" ht="15" customHeight="1">
      <c r="A1" s="13"/>
      <c r="B1" s="13"/>
      <c r="C1" s="3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 t="s">
        <v>33</v>
      </c>
      <c r="AJ1" s="13"/>
      <c r="AK1" s="13"/>
      <c r="AL1" s="22"/>
      <c r="AM1" s="13"/>
      <c r="AN1" s="13"/>
      <c r="AO1" s="13"/>
    </row>
    <row r="2" spans="1:41" ht="15" customHeight="1">
      <c r="A2" s="13"/>
      <c r="B2" s="13"/>
      <c r="C2" s="3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93" t="s">
        <v>35</v>
      </c>
      <c r="AJ2" s="93"/>
      <c r="AK2" s="93"/>
      <c r="AL2" s="93"/>
      <c r="AM2" s="93"/>
      <c r="AN2" s="13"/>
      <c r="AO2" s="13"/>
    </row>
    <row r="3" spans="1:41" ht="15" customHeight="1">
      <c r="A3" s="13"/>
      <c r="B3" s="13"/>
      <c r="C3" s="3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 t="s">
        <v>25</v>
      </c>
      <c r="AJ3" s="13"/>
      <c r="AK3" s="13"/>
      <c r="AL3" s="22"/>
      <c r="AM3" s="13"/>
      <c r="AN3" s="13"/>
      <c r="AO3" s="13"/>
    </row>
    <row r="4" spans="1:41" ht="15" customHeight="1">
      <c r="A4" s="13"/>
      <c r="B4" s="13"/>
      <c r="C4" s="3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93" t="s">
        <v>34</v>
      </c>
      <c r="AJ4" s="93"/>
      <c r="AK4" s="93"/>
      <c r="AL4" s="93"/>
      <c r="AM4" s="93"/>
      <c r="AN4" s="13"/>
      <c r="AO4" s="13"/>
    </row>
    <row r="5" spans="1:41" ht="15" customHeight="1">
      <c r="A5" s="13"/>
      <c r="B5" s="13"/>
      <c r="C5" s="3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22"/>
      <c r="AM5" s="13"/>
      <c r="AN5" s="13"/>
      <c r="AO5" s="13"/>
    </row>
    <row r="6" spans="1:41" ht="15" customHeight="1">
      <c r="A6" s="90" t="s">
        <v>71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</row>
    <row r="7" spans="1:41" ht="1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90" t="s">
        <v>37</v>
      </c>
      <c r="O7" s="90"/>
      <c r="P7" s="90"/>
      <c r="Q7" s="90"/>
      <c r="R7" s="90"/>
      <c r="S7" s="90"/>
      <c r="T7" s="90"/>
      <c r="U7" s="90"/>
      <c r="V7" s="90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ht="15" customHeight="1">
      <c r="A8" s="13"/>
      <c r="B8" s="13"/>
      <c r="C8" s="3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ht="15" customHeight="1">
      <c r="A9" s="26" t="s">
        <v>70</v>
      </c>
      <c r="B9" s="13"/>
      <c r="C9" s="13"/>
      <c r="D9" s="13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5" customHeight="1">
      <c r="A10" s="26" t="s">
        <v>38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5" customHeight="1">
      <c r="A11" s="26" t="s">
        <v>82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ht="15" customHeight="1">
      <c r="A12" s="26" t="s">
        <v>41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5" customHeight="1">
      <c r="A13" s="28" t="s">
        <v>75</v>
      </c>
      <c r="B13" s="26"/>
      <c r="C13" s="26"/>
      <c r="D13" s="26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2:4" ht="15" customHeight="1">
      <c r="B14" s="13"/>
      <c r="C14" s="13"/>
      <c r="D14" s="13"/>
    </row>
    <row r="15" ht="15" customHeight="1" thickBot="1"/>
    <row r="16" spans="1:41" ht="13.5" thickBot="1">
      <c r="A16" s="94" t="s">
        <v>6</v>
      </c>
      <c r="B16" s="37"/>
      <c r="C16" s="96" t="s">
        <v>30</v>
      </c>
      <c r="D16" s="98" t="s">
        <v>9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100"/>
      <c r="V16" s="98" t="s">
        <v>10</v>
      </c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101" t="s">
        <v>11</v>
      </c>
      <c r="AO16" s="103" t="s">
        <v>31</v>
      </c>
    </row>
    <row r="17" spans="1:41" ht="237" customHeight="1">
      <c r="A17" s="95"/>
      <c r="B17" s="38" t="s">
        <v>29</v>
      </c>
      <c r="C17" s="97"/>
      <c r="D17" s="39" t="s">
        <v>12</v>
      </c>
      <c r="E17" s="40" t="s">
        <v>13</v>
      </c>
      <c r="F17" s="41" t="s">
        <v>14</v>
      </c>
      <c r="G17" s="41" t="s">
        <v>15</v>
      </c>
      <c r="H17" s="41" t="s">
        <v>16</v>
      </c>
      <c r="I17" s="41" t="s">
        <v>17</v>
      </c>
      <c r="J17" s="41" t="s">
        <v>18</v>
      </c>
      <c r="K17" s="41" t="s">
        <v>72</v>
      </c>
      <c r="L17" s="41" t="s">
        <v>73</v>
      </c>
      <c r="M17" s="41" t="s">
        <v>19</v>
      </c>
      <c r="N17" s="41" t="s">
        <v>24</v>
      </c>
      <c r="O17" s="41" t="s">
        <v>22</v>
      </c>
      <c r="P17" s="41" t="s">
        <v>20</v>
      </c>
      <c r="Q17" s="41" t="s">
        <v>0</v>
      </c>
      <c r="R17" s="41" t="s">
        <v>21</v>
      </c>
      <c r="S17" s="41" t="s">
        <v>8</v>
      </c>
      <c r="T17" s="41" t="s">
        <v>1</v>
      </c>
      <c r="U17" s="42" t="s">
        <v>32</v>
      </c>
      <c r="V17" s="39" t="s">
        <v>12</v>
      </c>
      <c r="W17" s="41" t="s">
        <v>13</v>
      </c>
      <c r="X17" s="41" t="s">
        <v>14</v>
      </c>
      <c r="Y17" s="41" t="s">
        <v>15</v>
      </c>
      <c r="Z17" s="40" t="s">
        <v>16</v>
      </c>
      <c r="AA17" s="40" t="s">
        <v>17</v>
      </c>
      <c r="AB17" s="40" t="s">
        <v>18</v>
      </c>
      <c r="AC17" s="41" t="s">
        <v>74</v>
      </c>
      <c r="AD17" s="41" t="s">
        <v>73</v>
      </c>
      <c r="AE17" s="41" t="s">
        <v>19</v>
      </c>
      <c r="AF17" s="41" t="s">
        <v>24</v>
      </c>
      <c r="AG17" s="41" t="s">
        <v>22</v>
      </c>
      <c r="AH17" s="41" t="s">
        <v>20</v>
      </c>
      <c r="AI17" s="41" t="s">
        <v>0</v>
      </c>
      <c r="AJ17" s="41" t="s">
        <v>21</v>
      </c>
      <c r="AK17" s="41" t="s">
        <v>8</v>
      </c>
      <c r="AL17" s="41" t="s">
        <v>1</v>
      </c>
      <c r="AM17" s="42" t="s">
        <v>32</v>
      </c>
      <c r="AN17" s="102"/>
      <c r="AO17" s="104"/>
    </row>
    <row r="18" spans="1:41" ht="15" customHeight="1">
      <c r="A18" s="43">
        <v>1</v>
      </c>
      <c r="B18" s="69" t="s">
        <v>23</v>
      </c>
      <c r="C18" s="70" t="s">
        <v>66</v>
      </c>
      <c r="D18" s="45">
        <v>35</v>
      </c>
      <c r="E18" s="46"/>
      <c r="F18" s="47"/>
      <c r="G18" s="47"/>
      <c r="H18" s="47">
        <v>5</v>
      </c>
      <c r="I18" s="47"/>
      <c r="J18" s="47"/>
      <c r="K18" s="47"/>
      <c r="L18" s="47"/>
      <c r="M18" s="47"/>
      <c r="N18" s="47"/>
      <c r="O18" s="47"/>
      <c r="P18" s="47"/>
      <c r="Q18" s="47">
        <v>10</v>
      </c>
      <c r="R18" s="47">
        <f>D18+E18+F18+G18+H18+I18+J18+K18+L18+M18+O18</f>
        <v>40</v>
      </c>
      <c r="S18" s="47">
        <v>50</v>
      </c>
      <c r="T18" s="44" t="s">
        <v>43</v>
      </c>
      <c r="U18" s="48">
        <v>2</v>
      </c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7"/>
      <c r="AI18" s="49"/>
      <c r="AJ18" s="47"/>
      <c r="AK18" s="47"/>
      <c r="AL18" s="44"/>
      <c r="AM18" s="48"/>
      <c r="AN18" s="48">
        <f>AK18+S18</f>
        <v>50</v>
      </c>
      <c r="AO18" s="50">
        <f aca="true" t="shared" si="0" ref="AO18:AO26">SUM(U18,AM18)</f>
        <v>2</v>
      </c>
    </row>
    <row r="19" spans="1:41" ht="15" customHeight="1">
      <c r="A19" s="43">
        <v>2</v>
      </c>
      <c r="B19" s="69" t="s">
        <v>23</v>
      </c>
      <c r="C19" s="70" t="s">
        <v>67</v>
      </c>
      <c r="D19" s="45">
        <v>50</v>
      </c>
      <c r="E19" s="46"/>
      <c r="F19" s="47"/>
      <c r="G19" s="47"/>
      <c r="H19" s="47"/>
      <c r="I19" s="47"/>
      <c r="J19" s="47"/>
      <c r="K19" s="47">
        <v>80</v>
      </c>
      <c r="L19" s="47"/>
      <c r="M19" s="47"/>
      <c r="N19" s="47"/>
      <c r="O19" s="47"/>
      <c r="P19" s="47"/>
      <c r="Q19" s="47">
        <v>20</v>
      </c>
      <c r="R19" s="47">
        <f aca="true" t="shared" si="1" ref="R19:R25">D19+E19+F19+G19+H19+I19+J19+K19+L19+M19+O19</f>
        <v>130</v>
      </c>
      <c r="S19" s="47">
        <f aca="true" t="shared" si="2" ref="S19:S25">SUM(D19:Q19)</f>
        <v>150</v>
      </c>
      <c r="T19" s="44" t="s">
        <v>45</v>
      </c>
      <c r="U19" s="48">
        <v>5</v>
      </c>
      <c r="V19" s="46"/>
      <c r="W19" s="46"/>
      <c r="X19" s="46"/>
      <c r="Y19" s="46"/>
      <c r="Z19" s="46"/>
      <c r="AA19" s="46"/>
      <c r="AB19" s="46"/>
      <c r="AC19" s="46">
        <v>80</v>
      </c>
      <c r="AD19" s="47"/>
      <c r="AE19" s="47"/>
      <c r="AF19" s="47"/>
      <c r="AG19" s="47"/>
      <c r="AH19" s="47">
        <v>160</v>
      </c>
      <c r="AI19" s="47"/>
      <c r="AJ19" s="47">
        <f aca="true" t="shared" si="3" ref="AJ19:AJ25">SUM(V19:AG19)</f>
        <v>80</v>
      </c>
      <c r="AK19" s="47">
        <f aca="true" t="shared" si="4" ref="AK19:AK25">SUM(V19:AI19)</f>
        <v>240</v>
      </c>
      <c r="AL19" s="44" t="s">
        <v>43</v>
      </c>
      <c r="AM19" s="48">
        <v>9</v>
      </c>
      <c r="AN19" s="48">
        <f>AK19+S19</f>
        <v>390</v>
      </c>
      <c r="AO19" s="50">
        <f t="shared" si="0"/>
        <v>14</v>
      </c>
    </row>
    <row r="20" spans="1:41" ht="25.5">
      <c r="A20" s="43">
        <v>3</v>
      </c>
      <c r="B20" s="69" t="s">
        <v>23</v>
      </c>
      <c r="C20" s="71" t="s">
        <v>57</v>
      </c>
      <c r="D20" s="45">
        <v>50</v>
      </c>
      <c r="E20" s="46"/>
      <c r="F20" s="47"/>
      <c r="G20" s="47"/>
      <c r="H20" s="47"/>
      <c r="I20" s="47"/>
      <c r="J20" s="47"/>
      <c r="K20" s="47">
        <v>80</v>
      </c>
      <c r="L20" s="47"/>
      <c r="M20" s="47"/>
      <c r="N20" s="47"/>
      <c r="O20" s="47"/>
      <c r="P20" s="47"/>
      <c r="Q20" s="47">
        <v>20</v>
      </c>
      <c r="R20" s="47">
        <f t="shared" si="1"/>
        <v>130</v>
      </c>
      <c r="S20" s="47">
        <f t="shared" si="2"/>
        <v>150</v>
      </c>
      <c r="T20" s="44" t="s">
        <v>45</v>
      </c>
      <c r="U20" s="48">
        <v>5</v>
      </c>
      <c r="V20" s="46"/>
      <c r="W20" s="46"/>
      <c r="X20" s="46"/>
      <c r="Y20" s="46"/>
      <c r="Z20" s="46"/>
      <c r="AA20" s="46"/>
      <c r="AB20" s="46"/>
      <c r="AC20" s="46">
        <v>40</v>
      </c>
      <c r="AD20" s="47"/>
      <c r="AE20" s="47"/>
      <c r="AF20" s="47"/>
      <c r="AG20" s="47"/>
      <c r="AH20" s="47">
        <v>160</v>
      </c>
      <c r="AI20" s="47"/>
      <c r="AJ20" s="47">
        <f t="shared" si="3"/>
        <v>40</v>
      </c>
      <c r="AK20" s="47">
        <f t="shared" si="4"/>
        <v>200</v>
      </c>
      <c r="AL20" s="44" t="s">
        <v>43</v>
      </c>
      <c r="AM20" s="48">
        <v>7.5</v>
      </c>
      <c r="AN20" s="48">
        <f>AK20+S20</f>
        <v>350</v>
      </c>
      <c r="AO20" s="50">
        <f t="shared" si="0"/>
        <v>12.5</v>
      </c>
    </row>
    <row r="21" spans="1:41" ht="15" customHeight="1">
      <c r="A21" s="43">
        <v>4</v>
      </c>
      <c r="B21" s="69" t="s">
        <v>23</v>
      </c>
      <c r="C21" s="72" t="s">
        <v>58</v>
      </c>
      <c r="D21" s="45">
        <v>50</v>
      </c>
      <c r="E21" s="46"/>
      <c r="F21" s="47"/>
      <c r="G21" s="47"/>
      <c r="H21" s="47"/>
      <c r="I21" s="47"/>
      <c r="J21" s="47"/>
      <c r="K21" s="47">
        <v>80</v>
      </c>
      <c r="L21" s="47"/>
      <c r="M21" s="47"/>
      <c r="N21" s="47"/>
      <c r="O21" s="47"/>
      <c r="P21" s="47"/>
      <c r="Q21" s="47">
        <v>30</v>
      </c>
      <c r="R21" s="47">
        <f t="shared" si="1"/>
        <v>130</v>
      </c>
      <c r="S21" s="47">
        <f t="shared" si="2"/>
        <v>160</v>
      </c>
      <c r="T21" s="44" t="s">
        <v>45</v>
      </c>
      <c r="U21" s="48">
        <v>5</v>
      </c>
      <c r="V21" s="46"/>
      <c r="W21" s="46"/>
      <c r="X21" s="46"/>
      <c r="Y21" s="46"/>
      <c r="Z21" s="46"/>
      <c r="AA21" s="46"/>
      <c r="AB21" s="46"/>
      <c r="AC21" s="46">
        <v>40</v>
      </c>
      <c r="AD21" s="47"/>
      <c r="AE21" s="47"/>
      <c r="AF21" s="47"/>
      <c r="AG21" s="47"/>
      <c r="AH21" s="47">
        <v>160</v>
      </c>
      <c r="AI21" s="47"/>
      <c r="AJ21" s="47">
        <f t="shared" si="3"/>
        <v>40</v>
      </c>
      <c r="AK21" s="47">
        <f t="shared" si="4"/>
        <v>200</v>
      </c>
      <c r="AL21" s="44" t="s">
        <v>43</v>
      </c>
      <c r="AM21" s="48">
        <v>7.5</v>
      </c>
      <c r="AN21" s="48">
        <f>AK21+S21</f>
        <v>360</v>
      </c>
      <c r="AO21" s="50">
        <f t="shared" si="0"/>
        <v>12.5</v>
      </c>
    </row>
    <row r="22" spans="1:41" ht="27" customHeight="1">
      <c r="A22" s="43">
        <v>5</v>
      </c>
      <c r="B22" s="73" t="s">
        <v>23</v>
      </c>
      <c r="C22" s="74" t="s">
        <v>68</v>
      </c>
      <c r="D22" s="45">
        <v>20</v>
      </c>
      <c r="E22" s="46"/>
      <c r="F22" s="47"/>
      <c r="G22" s="47"/>
      <c r="H22" s="47"/>
      <c r="I22" s="47"/>
      <c r="J22" s="47"/>
      <c r="K22" s="47">
        <v>40</v>
      </c>
      <c r="L22" s="47"/>
      <c r="M22" s="47"/>
      <c r="N22" s="47"/>
      <c r="O22" s="47"/>
      <c r="P22" s="47">
        <v>40</v>
      </c>
      <c r="Q22" s="47">
        <v>15</v>
      </c>
      <c r="R22" s="47">
        <f t="shared" si="1"/>
        <v>60</v>
      </c>
      <c r="S22" s="47">
        <f t="shared" si="2"/>
        <v>115</v>
      </c>
      <c r="T22" s="44" t="s">
        <v>43</v>
      </c>
      <c r="U22" s="48">
        <v>4.5</v>
      </c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7"/>
      <c r="AI22" s="47"/>
      <c r="AJ22" s="47">
        <f t="shared" si="3"/>
        <v>0</v>
      </c>
      <c r="AK22" s="47">
        <f t="shared" si="4"/>
        <v>0</v>
      </c>
      <c r="AL22" s="44"/>
      <c r="AM22" s="48"/>
      <c r="AN22" s="48">
        <v>115</v>
      </c>
      <c r="AO22" s="50">
        <f t="shared" si="0"/>
        <v>4.5</v>
      </c>
    </row>
    <row r="23" spans="1:41" ht="15" customHeight="1">
      <c r="A23" s="43">
        <v>6</v>
      </c>
      <c r="B23" s="73" t="s">
        <v>23</v>
      </c>
      <c r="C23" s="75" t="s">
        <v>69</v>
      </c>
      <c r="D23" s="45">
        <v>30</v>
      </c>
      <c r="E23" s="46"/>
      <c r="F23" s="47"/>
      <c r="G23" s="47"/>
      <c r="H23" s="47"/>
      <c r="I23" s="47"/>
      <c r="J23" s="47"/>
      <c r="K23" s="47">
        <v>40</v>
      </c>
      <c r="L23" s="47"/>
      <c r="M23" s="47"/>
      <c r="N23" s="47"/>
      <c r="O23" s="47"/>
      <c r="P23" s="49"/>
      <c r="Q23" s="47">
        <v>10</v>
      </c>
      <c r="R23" s="47">
        <f t="shared" si="1"/>
        <v>70</v>
      </c>
      <c r="S23" s="47">
        <f t="shared" si="2"/>
        <v>80</v>
      </c>
      <c r="T23" s="44" t="s">
        <v>45</v>
      </c>
      <c r="U23" s="48">
        <v>2.5</v>
      </c>
      <c r="V23" s="46"/>
      <c r="W23" s="46"/>
      <c r="X23" s="46"/>
      <c r="Y23" s="46"/>
      <c r="Z23" s="46"/>
      <c r="AA23" s="46"/>
      <c r="AB23" s="46"/>
      <c r="AC23" s="46">
        <v>40</v>
      </c>
      <c r="AD23" s="47"/>
      <c r="AE23" s="47"/>
      <c r="AF23" s="47"/>
      <c r="AG23" s="47"/>
      <c r="AH23" s="47">
        <v>80</v>
      </c>
      <c r="AI23" s="47"/>
      <c r="AJ23" s="47">
        <f t="shared" si="3"/>
        <v>40</v>
      </c>
      <c r="AK23" s="47">
        <f t="shared" si="4"/>
        <v>120</v>
      </c>
      <c r="AL23" s="44" t="s">
        <v>45</v>
      </c>
      <c r="AM23" s="48">
        <v>4.5</v>
      </c>
      <c r="AN23" s="48">
        <f>AK23+S23</f>
        <v>200</v>
      </c>
      <c r="AO23" s="50">
        <f t="shared" si="0"/>
        <v>7</v>
      </c>
    </row>
    <row r="24" spans="1:41" ht="15" customHeight="1">
      <c r="A24" s="43">
        <v>7</v>
      </c>
      <c r="B24" s="73" t="s">
        <v>23</v>
      </c>
      <c r="C24" s="70" t="s">
        <v>59</v>
      </c>
      <c r="D24" s="45"/>
      <c r="E24" s="46"/>
      <c r="F24" s="47"/>
      <c r="G24" s="47"/>
      <c r="H24" s="47"/>
      <c r="I24" s="47"/>
      <c r="J24" s="47"/>
      <c r="K24" s="47"/>
      <c r="L24" s="47"/>
      <c r="M24" s="47">
        <v>30</v>
      </c>
      <c r="N24" s="47"/>
      <c r="O24" s="47"/>
      <c r="P24" s="47"/>
      <c r="Q24" s="47"/>
      <c r="R24" s="47">
        <f t="shared" si="1"/>
        <v>30</v>
      </c>
      <c r="S24" s="47">
        <f t="shared" si="2"/>
        <v>30</v>
      </c>
      <c r="T24" s="44" t="s">
        <v>45</v>
      </c>
      <c r="U24" s="48">
        <v>1.5</v>
      </c>
      <c r="V24" s="46"/>
      <c r="W24" s="46"/>
      <c r="X24" s="46"/>
      <c r="Y24" s="46"/>
      <c r="Z24" s="46"/>
      <c r="AA24" s="46"/>
      <c r="AB24" s="46"/>
      <c r="AC24" s="46"/>
      <c r="AD24" s="47"/>
      <c r="AE24" s="47">
        <v>30</v>
      </c>
      <c r="AF24" s="47"/>
      <c r="AG24" s="47"/>
      <c r="AH24" s="47"/>
      <c r="AI24" s="47"/>
      <c r="AJ24" s="47">
        <f t="shared" si="3"/>
        <v>30</v>
      </c>
      <c r="AK24" s="47">
        <f t="shared" si="4"/>
        <v>30</v>
      </c>
      <c r="AL24" s="44" t="s">
        <v>43</v>
      </c>
      <c r="AM24" s="48">
        <v>1.5</v>
      </c>
      <c r="AN24" s="48">
        <f>AK24+S24</f>
        <v>60</v>
      </c>
      <c r="AO24" s="50">
        <f t="shared" si="0"/>
        <v>3</v>
      </c>
    </row>
    <row r="25" spans="1:41" ht="15" customHeight="1" thickBot="1">
      <c r="A25" s="43">
        <v>8</v>
      </c>
      <c r="B25" s="73" t="s">
        <v>23</v>
      </c>
      <c r="C25" s="76" t="s">
        <v>65</v>
      </c>
      <c r="D25" s="45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>
        <v>15</v>
      </c>
      <c r="P25" s="47"/>
      <c r="Q25" s="47"/>
      <c r="R25" s="47">
        <f t="shared" si="1"/>
        <v>15</v>
      </c>
      <c r="S25" s="47">
        <f t="shared" si="2"/>
        <v>15</v>
      </c>
      <c r="T25" s="44" t="s">
        <v>45</v>
      </c>
      <c r="U25" s="48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7"/>
      <c r="AG25" s="47">
        <v>15</v>
      </c>
      <c r="AH25" s="47"/>
      <c r="AI25" s="47"/>
      <c r="AJ25" s="47">
        <f t="shared" si="3"/>
        <v>15</v>
      </c>
      <c r="AK25" s="47">
        <f t="shared" si="4"/>
        <v>15</v>
      </c>
      <c r="AL25" s="44"/>
      <c r="AM25" s="48"/>
      <c r="AN25" s="48">
        <f>AK25+S25</f>
        <v>30</v>
      </c>
      <c r="AO25" s="50">
        <f t="shared" si="0"/>
        <v>0</v>
      </c>
    </row>
    <row r="26" spans="1:41" ht="15" customHeight="1" thickBot="1">
      <c r="A26" s="105" t="s">
        <v>2</v>
      </c>
      <c r="B26" s="106"/>
      <c r="C26" s="107"/>
      <c r="D26" s="51">
        <f aca="true" t="shared" si="5" ref="D26:S26">SUM(D18:D25)</f>
        <v>235</v>
      </c>
      <c r="E26" s="51">
        <f t="shared" si="5"/>
        <v>0</v>
      </c>
      <c r="F26" s="51">
        <f t="shared" si="5"/>
        <v>0</v>
      </c>
      <c r="G26" s="51">
        <f t="shared" si="5"/>
        <v>0</v>
      </c>
      <c r="H26" s="51">
        <f t="shared" si="5"/>
        <v>5</v>
      </c>
      <c r="I26" s="51">
        <f t="shared" si="5"/>
        <v>0</v>
      </c>
      <c r="J26" s="51">
        <f t="shared" si="5"/>
        <v>0</v>
      </c>
      <c r="K26" s="51">
        <f t="shared" si="5"/>
        <v>320</v>
      </c>
      <c r="L26" s="51">
        <f t="shared" si="5"/>
        <v>0</v>
      </c>
      <c r="M26" s="51">
        <f t="shared" si="5"/>
        <v>30</v>
      </c>
      <c r="N26" s="51">
        <f t="shared" si="5"/>
        <v>0</v>
      </c>
      <c r="O26" s="51">
        <f t="shared" si="5"/>
        <v>15</v>
      </c>
      <c r="P26" s="51">
        <f t="shared" si="5"/>
        <v>40</v>
      </c>
      <c r="Q26" s="51">
        <f t="shared" si="5"/>
        <v>105</v>
      </c>
      <c r="R26" s="51">
        <f t="shared" si="5"/>
        <v>605</v>
      </c>
      <c r="S26" s="51">
        <f t="shared" si="5"/>
        <v>750</v>
      </c>
      <c r="T26" s="51"/>
      <c r="U26" s="51">
        <f aca="true" t="shared" si="6" ref="U26:AK26">SUM(U18:U25)</f>
        <v>25.5</v>
      </c>
      <c r="V26" s="51">
        <f t="shared" si="6"/>
        <v>0</v>
      </c>
      <c r="W26" s="51">
        <f t="shared" si="6"/>
        <v>0</v>
      </c>
      <c r="X26" s="51">
        <f t="shared" si="6"/>
        <v>0</v>
      </c>
      <c r="Y26" s="51">
        <f t="shared" si="6"/>
        <v>0</v>
      </c>
      <c r="Z26" s="51">
        <f t="shared" si="6"/>
        <v>0</v>
      </c>
      <c r="AA26" s="51">
        <f t="shared" si="6"/>
        <v>0</v>
      </c>
      <c r="AB26" s="51">
        <f t="shared" si="6"/>
        <v>0</v>
      </c>
      <c r="AC26" s="51">
        <f t="shared" si="6"/>
        <v>200</v>
      </c>
      <c r="AD26" s="51">
        <f t="shared" si="6"/>
        <v>0</v>
      </c>
      <c r="AE26" s="51">
        <f t="shared" si="6"/>
        <v>30</v>
      </c>
      <c r="AF26" s="51">
        <f t="shared" si="6"/>
        <v>0</v>
      </c>
      <c r="AG26" s="51">
        <f t="shared" si="6"/>
        <v>15</v>
      </c>
      <c r="AH26" s="51">
        <f t="shared" si="6"/>
        <v>560</v>
      </c>
      <c r="AI26" s="51">
        <f t="shared" si="6"/>
        <v>0</v>
      </c>
      <c r="AJ26" s="51">
        <f t="shared" si="6"/>
        <v>245</v>
      </c>
      <c r="AK26" s="51">
        <f t="shared" si="6"/>
        <v>805</v>
      </c>
      <c r="AL26" s="51"/>
      <c r="AM26" s="51">
        <f>SUM(AM18:AM25)</f>
        <v>30</v>
      </c>
      <c r="AN26" s="52">
        <f>SUM(S26,AK26)</f>
        <v>1555</v>
      </c>
      <c r="AO26" s="52">
        <f t="shared" si="0"/>
        <v>55.5</v>
      </c>
    </row>
    <row r="30" spans="3:38" ht="12.7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2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3:38" ht="12.75">
      <c r="C31" s="13" t="s">
        <v>3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 t="s">
        <v>3</v>
      </c>
      <c r="P31" s="13"/>
      <c r="Q31" s="13"/>
      <c r="R31" s="13"/>
      <c r="S31" s="13"/>
      <c r="T31" s="13"/>
      <c r="U31" s="22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79" t="s">
        <v>3</v>
      </c>
      <c r="AG31" s="79"/>
      <c r="AH31" s="79"/>
      <c r="AI31" s="79"/>
      <c r="AJ31" s="79"/>
      <c r="AK31" s="79"/>
      <c r="AL31" s="79"/>
    </row>
    <row r="32" spans="3:38" ht="12.75">
      <c r="C32" s="35" t="s">
        <v>7</v>
      </c>
      <c r="D32" s="13"/>
      <c r="E32" s="13"/>
      <c r="F32" s="13"/>
      <c r="G32" s="13"/>
      <c r="H32" s="13"/>
      <c r="I32" s="13"/>
      <c r="J32" s="13"/>
      <c r="K32" s="13"/>
      <c r="L32" s="13"/>
      <c r="M32" s="34"/>
      <c r="N32" s="13"/>
      <c r="O32" s="79" t="s">
        <v>4</v>
      </c>
      <c r="P32" s="79"/>
      <c r="Q32" s="79"/>
      <c r="R32" s="79"/>
      <c r="S32" s="79"/>
      <c r="T32" s="79"/>
      <c r="U32" s="79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79" t="s">
        <v>5</v>
      </c>
      <c r="AG32" s="79"/>
      <c r="AH32" s="79"/>
      <c r="AI32" s="79"/>
      <c r="AJ32" s="79"/>
      <c r="AK32" s="79"/>
      <c r="AL32" s="79"/>
    </row>
  </sheetData>
  <sheetProtection/>
  <mergeCells count="14">
    <mergeCell ref="V16:AM16"/>
    <mergeCell ref="AN16:AN17"/>
    <mergeCell ref="AO16:AO17"/>
    <mergeCell ref="A26:C26"/>
    <mergeCell ref="AF31:AL31"/>
    <mergeCell ref="O32:U32"/>
    <mergeCell ref="AF32:AL32"/>
    <mergeCell ref="AI2:AM2"/>
    <mergeCell ref="AI4:AM4"/>
    <mergeCell ref="A6:AO6"/>
    <mergeCell ref="N7:V7"/>
    <mergeCell ref="A16:A17"/>
    <mergeCell ref="C16:C17"/>
    <mergeCell ref="D16:U16"/>
  </mergeCells>
  <dataValidations count="1">
    <dataValidation type="list" allowBlank="1" showInputMessage="1" showErrorMessage="1" sqref="B18:B26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7"/>
  <sheetViews>
    <sheetView zoomScale="75" zoomScaleNormal="75" zoomScalePageLayoutView="0" workbookViewId="0" topLeftCell="A13">
      <selection activeCell="W24" sqref="W24"/>
    </sheetView>
  </sheetViews>
  <sheetFormatPr defaultColWidth="9.140625" defaultRowHeight="12.75"/>
  <cols>
    <col min="1" max="1" width="4.28125" style="23" customWidth="1"/>
    <col min="2" max="2" width="13.28125" style="23" customWidth="1"/>
    <col min="3" max="3" width="36.421875" style="23" customWidth="1"/>
    <col min="4" max="41" width="7.57421875" style="23" customWidth="1"/>
    <col min="42" max="16384" width="9.140625" style="23" customWidth="1"/>
  </cols>
  <sheetData>
    <row r="1" spans="1:41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22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 t="s">
        <v>33</v>
      </c>
      <c r="AK1" s="13"/>
      <c r="AL1" s="13"/>
      <c r="AM1" s="22"/>
      <c r="AN1" s="13"/>
      <c r="AO1" s="13"/>
    </row>
    <row r="2" spans="1:4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22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84" t="s">
        <v>35</v>
      </c>
      <c r="AK2" s="85"/>
      <c r="AL2" s="85"/>
      <c r="AM2" s="85"/>
      <c r="AN2" s="85"/>
      <c r="AO2" s="13"/>
    </row>
    <row r="3" spans="1:41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2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 t="s">
        <v>25</v>
      </c>
      <c r="AK3" s="13"/>
      <c r="AL3" s="13"/>
      <c r="AM3" s="22"/>
      <c r="AN3" s="13"/>
      <c r="AO3" s="13"/>
    </row>
    <row r="4" spans="1:4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84" t="s">
        <v>34</v>
      </c>
      <c r="AK4" s="85"/>
      <c r="AL4" s="85"/>
      <c r="AM4" s="85"/>
      <c r="AN4" s="85"/>
      <c r="AO4" s="13"/>
    </row>
    <row r="5" spans="1:41" ht="1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22"/>
      <c r="AN5" s="13"/>
      <c r="AO5" s="13"/>
    </row>
    <row r="6" spans="1:41" ht="15" customHeight="1">
      <c r="A6" s="90" t="s">
        <v>80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</row>
    <row r="7" spans="1:41" ht="1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 t="s">
        <v>37</v>
      </c>
      <c r="S7" s="24"/>
      <c r="T7" s="24"/>
      <c r="U7" s="25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5"/>
      <c r="AN7" s="24"/>
      <c r="AO7" s="24"/>
    </row>
    <row r="8" spans="1:41" ht="1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2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22"/>
      <c r="AN8" s="13"/>
      <c r="AO8" s="13"/>
    </row>
    <row r="9" spans="1:41" ht="15" customHeight="1">
      <c r="A9" s="26" t="s">
        <v>70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7"/>
      <c r="AN9" s="26"/>
      <c r="AO9" s="26"/>
    </row>
    <row r="10" spans="1:41" ht="15" customHeight="1">
      <c r="A10" s="26" t="s">
        <v>38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7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26"/>
      <c r="AO10" s="26"/>
    </row>
    <row r="11" spans="1:41" ht="15" customHeight="1">
      <c r="A11" s="26" t="s">
        <v>76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26"/>
      <c r="AO11" s="26"/>
    </row>
    <row r="12" spans="1:41" ht="15" customHeight="1">
      <c r="A12" s="26" t="s">
        <v>41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7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7"/>
      <c r="AN12" s="26"/>
      <c r="AO12" s="26"/>
    </row>
    <row r="13" spans="1:41" ht="15" customHeight="1">
      <c r="A13" s="28" t="s">
        <v>78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22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22"/>
      <c r="AN13" s="13"/>
      <c r="AO13" s="13"/>
    </row>
    <row r="14" spans="1:41" ht="1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22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22"/>
      <c r="AN14" s="13"/>
      <c r="AO14" s="13"/>
    </row>
    <row r="15" spans="1:41" ht="15" customHeight="1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2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22"/>
      <c r="AN15" s="13"/>
      <c r="AO15" s="13"/>
    </row>
    <row r="16" spans="1:41" ht="13.5" thickBot="1">
      <c r="A16" s="80" t="s">
        <v>6</v>
      </c>
      <c r="B16" s="29"/>
      <c r="C16" s="82" t="s">
        <v>30</v>
      </c>
      <c r="D16" s="91" t="s">
        <v>9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1" t="s">
        <v>10</v>
      </c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86" t="s">
        <v>11</v>
      </c>
      <c r="AO16" s="88" t="s">
        <v>31</v>
      </c>
    </row>
    <row r="17" spans="1:41" ht="237" customHeight="1">
      <c r="A17" s="109"/>
      <c r="B17" s="54" t="s">
        <v>29</v>
      </c>
      <c r="C17" s="110"/>
      <c r="D17" s="30" t="s">
        <v>12</v>
      </c>
      <c r="E17" s="31" t="s">
        <v>13</v>
      </c>
      <c r="F17" s="32" t="s">
        <v>14</v>
      </c>
      <c r="G17" s="32" t="s">
        <v>15</v>
      </c>
      <c r="H17" s="32" t="s">
        <v>16</v>
      </c>
      <c r="I17" s="32" t="s">
        <v>17</v>
      </c>
      <c r="J17" s="32" t="s">
        <v>18</v>
      </c>
      <c r="K17" s="32" t="s">
        <v>26</v>
      </c>
      <c r="L17" s="32" t="s">
        <v>27</v>
      </c>
      <c r="M17" s="32" t="s">
        <v>19</v>
      </c>
      <c r="N17" s="32" t="s">
        <v>24</v>
      </c>
      <c r="O17" s="32" t="s">
        <v>22</v>
      </c>
      <c r="P17" s="32" t="s">
        <v>20</v>
      </c>
      <c r="Q17" s="32" t="s">
        <v>0</v>
      </c>
      <c r="R17" s="32" t="s">
        <v>21</v>
      </c>
      <c r="S17" s="32" t="s">
        <v>8</v>
      </c>
      <c r="T17" s="32" t="s">
        <v>1</v>
      </c>
      <c r="U17" s="33" t="s">
        <v>32</v>
      </c>
      <c r="V17" s="30" t="s">
        <v>12</v>
      </c>
      <c r="W17" s="32" t="s">
        <v>13</v>
      </c>
      <c r="X17" s="32" t="s">
        <v>14</v>
      </c>
      <c r="Y17" s="32" t="s">
        <v>15</v>
      </c>
      <c r="Z17" s="31" t="s">
        <v>16</v>
      </c>
      <c r="AA17" s="31" t="s">
        <v>17</v>
      </c>
      <c r="AB17" s="31" t="s">
        <v>18</v>
      </c>
      <c r="AC17" s="32" t="s">
        <v>28</v>
      </c>
      <c r="AD17" s="32" t="s">
        <v>27</v>
      </c>
      <c r="AE17" s="32" t="s">
        <v>19</v>
      </c>
      <c r="AF17" s="32" t="s">
        <v>24</v>
      </c>
      <c r="AG17" s="32" t="s">
        <v>22</v>
      </c>
      <c r="AH17" s="32" t="s">
        <v>20</v>
      </c>
      <c r="AI17" s="32" t="s">
        <v>0</v>
      </c>
      <c r="AJ17" s="32" t="s">
        <v>21</v>
      </c>
      <c r="AK17" s="32" t="s">
        <v>8</v>
      </c>
      <c r="AL17" s="32" t="s">
        <v>1</v>
      </c>
      <c r="AM17" s="33" t="s">
        <v>32</v>
      </c>
      <c r="AN17" s="87"/>
      <c r="AO17" s="89"/>
    </row>
    <row r="18" spans="1:41" ht="32.25" customHeight="1">
      <c r="A18" s="1">
        <v>1</v>
      </c>
      <c r="B18" s="64" t="s">
        <v>23</v>
      </c>
      <c r="C18" s="65" t="s">
        <v>84</v>
      </c>
      <c r="D18" s="5">
        <v>50</v>
      </c>
      <c r="E18" s="5"/>
      <c r="F18" s="6"/>
      <c r="G18" s="6"/>
      <c r="H18" s="6"/>
      <c r="I18" s="6"/>
      <c r="J18" s="6"/>
      <c r="K18" s="6">
        <v>40</v>
      </c>
      <c r="L18" s="6"/>
      <c r="M18" s="6"/>
      <c r="N18" s="6"/>
      <c r="O18" s="6"/>
      <c r="P18" s="55">
        <v>80</v>
      </c>
      <c r="Q18" s="6">
        <v>25</v>
      </c>
      <c r="R18" s="6">
        <f>D18+E18+F18+G18+H18+I18+J18+K18+L18+M18+O18</f>
        <v>90</v>
      </c>
      <c r="S18" s="6">
        <f aca="true" t="shared" si="0" ref="S18:S23">SUM(D18:Q18)</f>
        <v>195</v>
      </c>
      <c r="T18" s="7" t="s">
        <v>85</v>
      </c>
      <c r="U18" s="8">
        <v>7.5</v>
      </c>
      <c r="V18" s="5"/>
      <c r="W18" s="5"/>
      <c r="X18" s="5"/>
      <c r="Y18" s="5"/>
      <c r="Z18" s="5"/>
      <c r="AA18" s="5"/>
      <c r="AB18" s="5"/>
      <c r="AC18" s="5">
        <v>40</v>
      </c>
      <c r="AD18" s="6"/>
      <c r="AE18" s="6"/>
      <c r="AF18" s="6"/>
      <c r="AG18" s="6"/>
      <c r="AH18" s="6"/>
      <c r="AI18" s="6"/>
      <c r="AJ18" s="6"/>
      <c r="AK18" s="6">
        <f aca="true" t="shared" si="1" ref="AK18:AK26">SUM(V18:AI18)</f>
        <v>40</v>
      </c>
      <c r="AL18" s="7" t="s">
        <v>43</v>
      </c>
      <c r="AM18" s="8">
        <v>1.5</v>
      </c>
      <c r="AN18" s="8">
        <f aca="true" t="shared" si="2" ref="AN18:AN26">AK18+S18</f>
        <v>235</v>
      </c>
      <c r="AO18" s="9">
        <f aca="true" t="shared" si="3" ref="AO18:AO27">SUM(U18,AM18)</f>
        <v>9</v>
      </c>
    </row>
    <row r="19" spans="1:41" ht="43.5" customHeight="1">
      <c r="A19" s="1">
        <v>2</v>
      </c>
      <c r="B19" s="64" t="s">
        <v>23</v>
      </c>
      <c r="C19" s="66" t="s">
        <v>86</v>
      </c>
      <c r="D19" s="5">
        <v>25</v>
      </c>
      <c r="E19" s="5"/>
      <c r="F19" s="6"/>
      <c r="G19" s="6"/>
      <c r="H19" s="6"/>
      <c r="I19" s="6"/>
      <c r="J19" s="6"/>
      <c r="K19" s="6">
        <v>60</v>
      </c>
      <c r="L19" s="6"/>
      <c r="M19" s="6"/>
      <c r="N19" s="6"/>
      <c r="O19" s="6"/>
      <c r="P19" s="55"/>
      <c r="Q19" s="6"/>
      <c r="R19" s="6">
        <f aca="true" t="shared" si="4" ref="R19:R26">D19+E19+F19+G19+H19+I19+J19+K19+L19+M19+O19</f>
        <v>85</v>
      </c>
      <c r="S19" s="6">
        <f t="shared" si="0"/>
        <v>85</v>
      </c>
      <c r="T19" s="7" t="s">
        <v>45</v>
      </c>
      <c r="U19" s="8">
        <v>3</v>
      </c>
      <c r="V19" s="5">
        <v>15</v>
      </c>
      <c r="W19" s="5"/>
      <c r="X19" s="5"/>
      <c r="Y19" s="5"/>
      <c r="Z19" s="5"/>
      <c r="AA19" s="5"/>
      <c r="AB19" s="5"/>
      <c r="AC19" s="5">
        <v>20</v>
      </c>
      <c r="AD19" s="6"/>
      <c r="AE19" s="6"/>
      <c r="AF19" s="6"/>
      <c r="AG19" s="6"/>
      <c r="AH19" s="6">
        <v>40</v>
      </c>
      <c r="AI19" s="6">
        <v>35</v>
      </c>
      <c r="AJ19" s="6">
        <f>V19+W19+X19+Y19+Z19+AA19+AB19+AC19+AD19+AE19+AG19</f>
        <v>35</v>
      </c>
      <c r="AK19" s="6">
        <f t="shared" si="1"/>
        <v>110</v>
      </c>
      <c r="AL19" s="7" t="s">
        <v>45</v>
      </c>
      <c r="AM19" s="8">
        <v>4</v>
      </c>
      <c r="AN19" s="8">
        <f t="shared" si="2"/>
        <v>195</v>
      </c>
      <c r="AO19" s="9">
        <f t="shared" si="3"/>
        <v>7</v>
      </c>
    </row>
    <row r="20" spans="1:41" ht="36" customHeight="1">
      <c r="A20" s="1">
        <v>3</v>
      </c>
      <c r="B20" s="64" t="s">
        <v>23</v>
      </c>
      <c r="C20" s="66" t="s">
        <v>87</v>
      </c>
      <c r="D20" s="5">
        <v>25</v>
      </c>
      <c r="E20" s="5"/>
      <c r="F20" s="6"/>
      <c r="G20" s="6"/>
      <c r="H20" s="6"/>
      <c r="I20" s="6"/>
      <c r="J20" s="6"/>
      <c r="K20" s="6">
        <v>60</v>
      </c>
      <c r="L20" s="6"/>
      <c r="M20" s="6"/>
      <c r="N20" s="6"/>
      <c r="O20" s="6"/>
      <c r="P20" s="55"/>
      <c r="Q20" s="6"/>
      <c r="R20" s="6">
        <f t="shared" si="4"/>
        <v>85</v>
      </c>
      <c r="S20" s="6">
        <f t="shared" si="0"/>
        <v>85</v>
      </c>
      <c r="T20" s="7" t="s">
        <v>45</v>
      </c>
      <c r="U20" s="8">
        <v>3</v>
      </c>
      <c r="V20" s="5">
        <v>25</v>
      </c>
      <c r="W20" s="5"/>
      <c r="X20" s="5"/>
      <c r="Y20" s="5"/>
      <c r="Z20" s="5"/>
      <c r="AA20" s="5"/>
      <c r="AB20" s="5"/>
      <c r="AC20" s="5">
        <v>20</v>
      </c>
      <c r="AD20" s="6"/>
      <c r="AE20" s="6"/>
      <c r="AF20" s="6"/>
      <c r="AG20" s="6"/>
      <c r="AH20" s="6">
        <v>80</v>
      </c>
      <c r="AI20" s="6">
        <v>25</v>
      </c>
      <c r="AJ20" s="6">
        <f aca="true" t="shared" si="5" ref="AJ20:AJ26">V20+W20+X20+Y20+Z20+AA20+AB20+AC20+AD20+AE20+AG20</f>
        <v>45</v>
      </c>
      <c r="AK20" s="6">
        <f t="shared" si="1"/>
        <v>150</v>
      </c>
      <c r="AL20" s="7" t="s">
        <v>43</v>
      </c>
      <c r="AM20" s="8">
        <v>5.5</v>
      </c>
      <c r="AN20" s="8">
        <f t="shared" si="2"/>
        <v>235</v>
      </c>
      <c r="AO20" s="9">
        <f t="shared" si="3"/>
        <v>8.5</v>
      </c>
    </row>
    <row r="21" spans="1:41" ht="30" customHeight="1">
      <c r="A21" s="1">
        <v>4</v>
      </c>
      <c r="B21" s="64" t="s">
        <v>23</v>
      </c>
      <c r="C21" s="67" t="s">
        <v>88</v>
      </c>
      <c r="D21" s="5">
        <v>25</v>
      </c>
      <c r="E21" s="5"/>
      <c r="F21" s="6"/>
      <c r="G21" s="6"/>
      <c r="H21" s="6"/>
      <c r="I21" s="6"/>
      <c r="J21" s="6"/>
      <c r="K21" s="6">
        <v>40</v>
      </c>
      <c r="L21" s="6"/>
      <c r="M21" s="6"/>
      <c r="N21" s="6"/>
      <c r="O21" s="6"/>
      <c r="P21" s="55"/>
      <c r="Q21" s="6">
        <v>25</v>
      </c>
      <c r="R21" s="6">
        <f t="shared" si="4"/>
        <v>65</v>
      </c>
      <c r="S21" s="6">
        <f t="shared" si="0"/>
        <v>90</v>
      </c>
      <c r="T21" s="7" t="s">
        <v>45</v>
      </c>
      <c r="U21" s="8">
        <v>3.5</v>
      </c>
      <c r="V21" s="5">
        <v>25</v>
      </c>
      <c r="W21" s="5"/>
      <c r="X21" s="5"/>
      <c r="Y21" s="5"/>
      <c r="Z21" s="5"/>
      <c r="AA21" s="5"/>
      <c r="AB21" s="5"/>
      <c r="AC21" s="5">
        <v>40</v>
      </c>
      <c r="AD21" s="6"/>
      <c r="AE21" s="6"/>
      <c r="AF21" s="6"/>
      <c r="AG21" s="6"/>
      <c r="AH21" s="6">
        <v>80</v>
      </c>
      <c r="AI21" s="6"/>
      <c r="AJ21" s="6">
        <f t="shared" si="5"/>
        <v>65</v>
      </c>
      <c r="AK21" s="6">
        <f t="shared" si="1"/>
        <v>145</v>
      </c>
      <c r="AL21" s="7" t="s">
        <v>45</v>
      </c>
      <c r="AM21" s="8">
        <v>5</v>
      </c>
      <c r="AN21" s="8">
        <f t="shared" si="2"/>
        <v>235</v>
      </c>
      <c r="AO21" s="9">
        <f t="shared" si="3"/>
        <v>8.5</v>
      </c>
    </row>
    <row r="22" spans="1:41" ht="15" customHeight="1">
      <c r="A22" s="1">
        <v>5</v>
      </c>
      <c r="B22" s="64" t="s">
        <v>23</v>
      </c>
      <c r="C22" s="66" t="s">
        <v>89</v>
      </c>
      <c r="D22" s="5">
        <v>20</v>
      </c>
      <c r="E22" s="5"/>
      <c r="F22" s="6"/>
      <c r="G22" s="6"/>
      <c r="H22" s="6"/>
      <c r="I22" s="6"/>
      <c r="J22" s="6"/>
      <c r="K22" s="6">
        <v>80</v>
      </c>
      <c r="L22" s="6"/>
      <c r="M22" s="6"/>
      <c r="N22" s="6"/>
      <c r="O22" s="6"/>
      <c r="P22" s="55">
        <v>40</v>
      </c>
      <c r="Q22" s="6">
        <v>20</v>
      </c>
      <c r="R22" s="6">
        <f t="shared" si="4"/>
        <v>100</v>
      </c>
      <c r="S22" s="6">
        <f t="shared" si="0"/>
        <v>160</v>
      </c>
      <c r="T22" s="7" t="s">
        <v>45</v>
      </c>
      <c r="U22" s="8">
        <v>5.5</v>
      </c>
      <c r="V22" s="5">
        <v>15</v>
      </c>
      <c r="W22" s="5"/>
      <c r="X22" s="5"/>
      <c r="Y22" s="5"/>
      <c r="Z22" s="5"/>
      <c r="AA22" s="5"/>
      <c r="AB22" s="5"/>
      <c r="AC22" s="5">
        <v>40</v>
      </c>
      <c r="AD22" s="6"/>
      <c r="AE22" s="6"/>
      <c r="AF22" s="6"/>
      <c r="AG22" s="6"/>
      <c r="AH22" s="6">
        <v>120</v>
      </c>
      <c r="AI22" s="6">
        <v>25</v>
      </c>
      <c r="AJ22" s="56">
        <f t="shared" si="5"/>
        <v>55</v>
      </c>
      <c r="AK22" s="6">
        <f t="shared" si="1"/>
        <v>200</v>
      </c>
      <c r="AL22" s="7" t="s">
        <v>43</v>
      </c>
      <c r="AM22" s="8">
        <v>7.5</v>
      </c>
      <c r="AN22" s="8">
        <f t="shared" si="2"/>
        <v>360</v>
      </c>
      <c r="AO22" s="9">
        <f t="shared" si="3"/>
        <v>13</v>
      </c>
    </row>
    <row r="23" spans="1:41" ht="30" customHeight="1">
      <c r="A23" s="1">
        <v>6</v>
      </c>
      <c r="B23" s="64" t="s">
        <v>23</v>
      </c>
      <c r="C23" s="66" t="s">
        <v>90</v>
      </c>
      <c r="D23" s="5">
        <v>10</v>
      </c>
      <c r="E23" s="5"/>
      <c r="F23" s="6">
        <v>10</v>
      </c>
      <c r="G23" s="6"/>
      <c r="H23" s="6"/>
      <c r="I23" s="6"/>
      <c r="J23" s="6"/>
      <c r="K23" s="6"/>
      <c r="L23" s="6"/>
      <c r="M23" s="6"/>
      <c r="N23" s="6"/>
      <c r="O23" s="6"/>
      <c r="P23" s="55"/>
      <c r="Q23" s="6">
        <v>22</v>
      </c>
      <c r="R23" s="6">
        <f t="shared" si="4"/>
        <v>20</v>
      </c>
      <c r="S23" s="6">
        <f t="shared" si="0"/>
        <v>42</v>
      </c>
      <c r="T23" s="7" t="s">
        <v>45</v>
      </c>
      <c r="U23" s="8">
        <v>1.5</v>
      </c>
      <c r="V23" s="5"/>
      <c r="W23" s="5"/>
      <c r="X23" s="5"/>
      <c r="Y23" s="5"/>
      <c r="Z23" s="5"/>
      <c r="AA23" s="5"/>
      <c r="AB23" s="5"/>
      <c r="AC23" s="5"/>
      <c r="AD23" s="6"/>
      <c r="AE23" s="6"/>
      <c r="AF23" s="6"/>
      <c r="AG23" s="6"/>
      <c r="AH23" s="6"/>
      <c r="AI23" s="6"/>
      <c r="AJ23" s="6">
        <f t="shared" si="5"/>
        <v>0</v>
      </c>
      <c r="AK23" s="6">
        <f t="shared" si="1"/>
        <v>0</v>
      </c>
      <c r="AL23" s="7"/>
      <c r="AM23" s="8"/>
      <c r="AN23" s="8">
        <f t="shared" si="2"/>
        <v>42</v>
      </c>
      <c r="AO23" s="9">
        <f t="shared" si="3"/>
        <v>1.5</v>
      </c>
    </row>
    <row r="24" spans="1:41" ht="29.25" customHeight="1">
      <c r="A24" s="1">
        <v>7</v>
      </c>
      <c r="B24" s="64" t="s">
        <v>23</v>
      </c>
      <c r="C24" s="66" t="s">
        <v>91</v>
      </c>
      <c r="D24" s="5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55"/>
      <c r="Q24" s="6"/>
      <c r="R24" s="6">
        <f t="shared" si="4"/>
        <v>0</v>
      </c>
      <c r="S24" s="6"/>
      <c r="T24" s="7"/>
      <c r="U24" s="8"/>
      <c r="V24" s="5"/>
      <c r="W24" s="5"/>
      <c r="X24" s="5">
        <v>20</v>
      </c>
      <c r="Y24" s="5"/>
      <c r="Z24" s="5"/>
      <c r="AA24" s="5"/>
      <c r="AB24" s="5"/>
      <c r="AC24" s="5"/>
      <c r="AD24" s="6"/>
      <c r="AE24" s="6"/>
      <c r="AF24" s="6"/>
      <c r="AG24" s="6"/>
      <c r="AH24" s="6"/>
      <c r="AI24" s="6">
        <v>20</v>
      </c>
      <c r="AJ24" s="6">
        <f t="shared" si="5"/>
        <v>20</v>
      </c>
      <c r="AK24" s="6">
        <f t="shared" si="1"/>
        <v>40</v>
      </c>
      <c r="AL24" s="7" t="s">
        <v>45</v>
      </c>
      <c r="AM24" s="8">
        <v>1.5</v>
      </c>
      <c r="AN24" s="8">
        <f t="shared" si="2"/>
        <v>40</v>
      </c>
      <c r="AO24" s="9">
        <f t="shared" si="3"/>
        <v>1.5</v>
      </c>
    </row>
    <row r="25" spans="1:41" ht="15" customHeight="1">
      <c r="A25" s="1">
        <v>8</v>
      </c>
      <c r="B25" s="64" t="s">
        <v>23</v>
      </c>
      <c r="C25" s="66" t="s">
        <v>92</v>
      </c>
      <c r="D25" s="5"/>
      <c r="E25" s="5">
        <v>1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55"/>
      <c r="Q25" s="6"/>
      <c r="R25" s="6">
        <f t="shared" si="4"/>
        <v>1</v>
      </c>
      <c r="S25" s="6">
        <f>SUM(D25:Q25)</f>
        <v>1</v>
      </c>
      <c r="T25" s="7" t="s">
        <v>45</v>
      </c>
      <c r="U25" s="8"/>
      <c r="V25" s="5"/>
      <c r="W25" s="5">
        <v>1</v>
      </c>
      <c r="X25" s="5"/>
      <c r="Y25" s="5"/>
      <c r="Z25" s="5"/>
      <c r="AA25" s="5"/>
      <c r="AB25" s="5"/>
      <c r="AC25" s="5"/>
      <c r="AD25" s="6"/>
      <c r="AE25" s="6"/>
      <c r="AF25" s="6"/>
      <c r="AG25" s="6"/>
      <c r="AH25" s="6"/>
      <c r="AI25" s="6"/>
      <c r="AJ25" s="6">
        <f t="shared" si="5"/>
        <v>1</v>
      </c>
      <c r="AK25" s="6">
        <f t="shared" si="1"/>
        <v>1</v>
      </c>
      <c r="AL25" s="7" t="s">
        <v>45</v>
      </c>
      <c r="AM25" s="8">
        <v>0</v>
      </c>
      <c r="AN25" s="8">
        <f t="shared" si="2"/>
        <v>2</v>
      </c>
      <c r="AO25" s="9">
        <f t="shared" si="3"/>
        <v>0</v>
      </c>
    </row>
    <row r="26" spans="1:41" ht="15" customHeight="1" thickBot="1">
      <c r="A26" s="1">
        <v>11</v>
      </c>
      <c r="B26" s="68" t="s">
        <v>23</v>
      </c>
      <c r="C26" s="57" t="s">
        <v>93</v>
      </c>
      <c r="D26" s="5"/>
      <c r="E26" s="5"/>
      <c r="F26" s="6"/>
      <c r="G26" s="6"/>
      <c r="H26" s="6"/>
      <c r="I26" s="6"/>
      <c r="J26" s="6"/>
      <c r="K26" s="6"/>
      <c r="L26" s="6"/>
      <c r="M26" s="6"/>
      <c r="N26" s="6"/>
      <c r="O26" s="6">
        <v>15</v>
      </c>
      <c r="P26" s="55"/>
      <c r="Q26" s="6"/>
      <c r="R26" s="6">
        <f t="shared" si="4"/>
        <v>15</v>
      </c>
      <c r="S26" s="6">
        <f>SUM(D26:Q26)</f>
        <v>15</v>
      </c>
      <c r="T26" s="7" t="s">
        <v>45</v>
      </c>
      <c r="U26" s="8"/>
      <c r="V26" s="5"/>
      <c r="W26" s="5"/>
      <c r="X26" s="5"/>
      <c r="Y26" s="5"/>
      <c r="Z26" s="5"/>
      <c r="AA26" s="5"/>
      <c r="AB26" s="5"/>
      <c r="AC26" s="5"/>
      <c r="AD26" s="6"/>
      <c r="AE26" s="6"/>
      <c r="AF26" s="6"/>
      <c r="AG26" s="6"/>
      <c r="AH26" s="6"/>
      <c r="AI26" s="6"/>
      <c r="AJ26" s="6">
        <f t="shared" si="5"/>
        <v>0</v>
      </c>
      <c r="AK26" s="6">
        <f t="shared" si="1"/>
        <v>0</v>
      </c>
      <c r="AL26" s="7"/>
      <c r="AM26" s="8"/>
      <c r="AN26" s="8">
        <f t="shared" si="2"/>
        <v>15</v>
      </c>
      <c r="AO26" s="9">
        <f t="shared" si="3"/>
        <v>0</v>
      </c>
    </row>
    <row r="27" spans="1:41" ht="15" customHeight="1" thickBot="1">
      <c r="A27" s="77" t="s">
        <v>2</v>
      </c>
      <c r="B27" s="78"/>
      <c r="C27" s="108"/>
      <c r="D27" s="58">
        <f aca="true" t="shared" si="6" ref="D27:S27">SUM(D18:D26)</f>
        <v>155</v>
      </c>
      <c r="E27" s="20">
        <f t="shared" si="6"/>
        <v>1</v>
      </c>
      <c r="F27" s="20">
        <f t="shared" si="6"/>
        <v>10</v>
      </c>
      <c r="G27" s="20">
        <f t="shared" si="6"/>
        <v>0</v>
      </c>
      <c r="H27" s="20">
        <f t="shared" si="6"/>
        <v>0</v>
      </c>
      <c r="I27" s="20">
        <f t="shared" si="6"/>
        <v>0</v>
      </c>
      <c r="J27" s="20">
        <f t="shared" si="6"/>
        <v>0</v>
      </c>
      <c r="K27" s="20">
        <f t="shared" si="6"/>
        <v>280</v>
      </c>
      <c r="L27" s="20">
        <f t="shared" si="6"/>
        <v>0</v>
      </c>
      <c r="M27" s="20">
        <f t="shared" si="6"/>
        <v>0</v>
      </c>
      <c r="N27" s="20">
        <f t="shared" si="6"/>
        <v>0</v>
      </c>
      <c r="O27" s="20">
        <f t="shared" si="6"/>
        <v>15</v>
      </c>
      <c r="P27" s="59">
        <f t="shared" si="6"/>
        <v>120</v>
      </c>
      <c r="Q27" s="20">
        <f t="shared" si="6"/>
        <v>92</v>
      </c>
      <c r="R27" s="20">
        <f t="shared" si="6"/>
        <v>461</v>
      </c>
      <c r="S27" s="20">
        <f t="shared" si="6"/>
        <v>673</v>
      </c>
      <c r="T27" s="20"/>
      <c r="U27" s="20">
        <f aca="true" t="shared" si="7" ref="U27:AK27">SUM(U18:U26)</f>
        <v>24</v>
      </c>
      <c r="V27" s="20">
        <f t="shared" si="7"/>
        <v>80</v>
      </c>
      <c r="W27" s="20">
        <f t="shared" si="7"/>
        <v>1</v>
      </c>
      <c r="X27" s="20">
        <f t="shared" si="7"/>
        <v>20</v>
      </c>
      <c r="Y27" s="20">
        <f t="shared" si="7"/>
        <v>0</v>
      </c>
      <c r="Z27" s="20">
        <f t="shared" si="7"/>
        <v>0</v>
      </c>
      <c r="AA27" s="20">
        <f t="shared" si="7"/>
        <v>0</v>
      </c>
      <c r="AB27" s="20">
        <f t="shared" si="7"/>
        <v>0</v>
      </c>
      <c r="AC27" s="20">
        <f t="shared" si="7"/>
        <v>160</v>
      </c>
      <c r="AD27" s="20">
        <f t="shared" si="7"/>
        <v>0</v>
      </c>
      <c r="AE27" s="20">
        <f t="shared" si="7"/>
        <v>0</v>
      </c>
      <c r="AF27" s="20">
        <f t="shared" si="7"/>
        <v>0</v>
      </c>
      <c r="AG27" s="20">
        <f t="shared" si="7"/>
        <v>0</v>
      </c>
      <c r="AH27" s="20">
        <f t="shared" si="7"/>
        <v>320</v>
      </c>
      <c r="AI27" s="20">
        <f t="shared" si="7"/>
        <v>105</v>
      </c>
      <c r="AJ27" s="20">
        <f t="shared" si="7"/>
        <v>221</v>
      </c>
      <c r="AK27" s="20">
        <f t="shared" si="7"/>
        <v>686</v>
      </c>
      <c r="AL27" s="20"/>
      <c r="AM27" s="20">
        <f>SUM(AM18:AM26)</f>
        <v>25</v>
      </c>
      <c r="AN27" s="21">
        <f>SUM(S27,AK27)</f>
        <v>1359</v>
      </c>
      <c r="AO27" s="21">
        <f t="shared" si="3"/>
        <v>49</v>
      </c>
    </row>
    <row r="28" spans="1:4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22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22"/>
      <c r="AN28" s="13"/>
      <c r="AO28" s="13"/>
    </row>
    <row r="29" spans="1:4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22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22"/>
      <c r="AN29" s="13"/>
      <c r="AO29" s="13"/>
    </row>
    <row r="30" spans="1:4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2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22"/>
      <c r="AN30" s="13"/>
      <c r="AO30" s="13"/>
    </row>
    <row r="31" spans="1:41" ht="12.75">
      <c r="A31" s="13"/>
      <c r="B31" s="13"/>
      <c r="C31" s="13" t="s">
        <v>3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 t="s">
        <v>3</v>
      </c>
      <c r="P31" s="13"/>
      <c r="Q31" s="13"/>
      <c r="R31" s="13"/>
      <c r="S31" s="13"/>
      <c r="T31" s="13"/>
      <c r="U31" s="22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79" t="s">
        <v>3</v>
      </c>
      <c r="AG31" s="79"/>
      <c r="AH31" s="79"/>
      <c r="AI31" s="79"/>
      <c r="AJ31" s="79"/>
      <c r="AK31" s="79"/>
      <c r="AL31" s="79"/>
      <c r="AM31" s="22"/>
      <c r="AN31" s="13"/>
      <c r="AO31" s="13"/>
    </row>
    <row r="32" spans="1:41" ht="12.75">
      <c r="A32" s="13"/>
      <c r="B32" s="13"/>
      <c r="C32" s="35" t="s">
        <v>7</v>
      </c>
      <c r="D32" s="13"/>
      <c r="E32" s="13"/>
      <c r="F32" s="13"/>
      <c r="G32" s="13"/>
      <c r="H32" s="13"/>
      <c r="I32" s="13"/>
      <c r="J32" s="13"/>
      <c r="K32" s="13"/>
      <c r="L32" s="13"/>
      <c r="M32" s="34"/>
      <c r="N32" s="13"/>
      <c r="O32" s="79" t="s">
        <v>4</v>
      </c>
      <c r="P32" s="79"/>
      <c r="Q32" s="79"/>
      <c r="R32" s="79"/>
      <c r="S32" s="79"/>
      <c r="T32" s="79"/>
      <c r="U32" s="79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79" t="s">
        <v>5</v>
      </c>
      <c r="AG32" s="79"/>
      <c r="AH32" s="79"/>
      <c r="AI32" s="79"/>
      <c r="AJ32" s="79"/>
      <c r="AK32" s="79"/>
      <c r="AL32" s="79"/>
      <c r="AM32" s="22"/>
      <c r="AN32" s="13"/>
      <c r="AO32" s="13"/>
    </row>
    <row r="33" spans="1:4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22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22"/>
      <c r="AN33" s="13"/>
      <c r="AO33" s="13"/>
    </row>
    <row r="34" spans="1:4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22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22"/>
      <c r="AN34" s="13"/>
      <c r="AO34" s="13"/>
    </row>
    <row r="35" spans="1:4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2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22"/>
      <c r="AN35" s="13"/>
      <c r="AO35" s="13"/>
    </row>
    <row r="36" spans="1:4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22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22"/>
      <c r="AN36" s="13"/>
      <c r="AO36" s="13"/>
    </row>
    <row r="37" spans="1:4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22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22"/>
      <c r="AN37" s="13"/>
      <c r="AO37" s="13"/>
    </row>
  </sheetData>
  <sheetProtection/>
  <mergeCells count="13">
    <mergeCell ref="AF31:AL31"/>
    <mergeCell ref="O32:U32"/>
    <mergeCell ref="AF32:AL32"/>
    <mergeCell ref="A27:C2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27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6"/>
  <sheetViews>
    <sheetView zoomScale="75" zoomScaleNormal="75" zoomScalePageLayoutView="0" workbookViewId="0" topLeftCell="A16">
      <selection activeCell="N23" sqref="N23"/>
    </sheetView>
  </sheetViews>
  <sheetFormatPr defaultColWidth="9.140625" defaultRowHeight="12.75"/>
  <cols>
    <col min="1" max="1" width="4.28125" style="23" customWidth="1"/>
    <col min="2" max="2" width="13.28125" style="23" customWidth="1"/>
    <col min="3" max="3" width="36.421875" style="23" customWidth="1"/>
    <col min="4" max="41" width="7.57421875" style="23" customWidth="1"/>
    <col min="42" max="16384" width="9.140625" style="23" customWidth="1"/>
  </cols>
  <sheetData>
    <row r="1" spans="1:41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22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 t="s">
        <v>33</v>
      </c>
      <c r="AK1" s="13"/>
      <c r="AL1" s="13"/>
      <c r="AM1" s="22"/>
      <c r="AN1" s="13"/>
      <c r="AO1" s="13"/>
    </row>
    <row r="2" spans="1:4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22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84" t="s">
        <v>35</v>
      </c>
      <c r="AK2" s="85"/>
      <c r="AL2" s="85"/>
      <c r="AM2" s="85"/>
      <c r="AN2" s="85"/>
      <c r="AO2" s="13"/>
    </row>
    <row r="3" spans="1:41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2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 t="s">
        <v>25</v>
      </c>
      <c r="AK3" s="13"/>
      <c r="AL3" s="13"/>
      <c r="AM3" s="22"/>
      <c r="AN3" s="13"/>
      <c r="AO3" s="13"/>
    </row>
    <row r="4" spans="1:4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84" t="s">
        <v>34</v>
      </c>
      <c r="AK4" s="85"/>
      <c r="AL4" s="85"/>
      <c r="AM4" s="85"/>
      <c r="AN4" s="85"/>
      <c r="AO4" s="13"/>
    </row>
    <row r="5" spans="1:41" ht="1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22"/>
      <c r="AN5" s="13"/>
      <c r="AO5" s="13"/>
    </row>
    <row r="6" spans="1:41" ht="15" customHeight="1">
      <c r="A6" s="90" t="s">
        <v>79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</row>
    <row r="7" spans="1:41" ht="1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 t="s">
        <v>37</v>
      </c>
      <c r="S7" s="24"/>
      <c r="T7" s="24"/>
      <c r="U7" s="25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5"/>
      <c r="AN7" s="24"/>
      <c r="AO7" s="24"/>
    </row>
    <row r="8" spans="1:41" ht="1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2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22"/>
      <c r="AN8" s="13"/>
      <c r="AO8" s="13"/>
    </row>
    <row r="9" spans="1:41" ht="15" customHeight="1">
      <c r="A9" s="26" t="s">
        <v>70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7"/>
      <c r="AN9" s="26"/>
      <c r="AO9" s="26"/>
    </row>
    <row r="10" spans="1:41" ht="15" customHeight="1">
      <c r="A10" s="26" t="s">
        <v>38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7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26"/>
      <c r="AO10" s="26"/>
    </row>
    <row r="11" spans="1:41" ht="15" customHeight="1">
      <c r="A11" s="26" t="s">
        <v>77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26"/>
      <c r="AO11" s="26"/>
    </row>
    <row r="12" spans="1:41" ht="15" customHeight="1">
      <c r="A12" s="26" t="s">
        <v>41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7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7"/>
      <c r="AN12" s="26"/>
      <c r="AO12" s="26"/>
    </row>
    <row r="13" spans="1:41" ht="15" customHeight="1">
      <c r="A13" s="28" t="s">
        <v>81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22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22"/>
      <c r="AN13" s="13"/>
      <c r="AO13" s="13"/>
    </row>
    <row r="14" spans="1:41" ht="1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22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22"/>
      <c r="AN14" s="13"/>
      <c r="AO14" s="13"/>
    </row>
    <row r="15" spans="1:41" ht="15" customHeight="1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2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22"/>
      <c r="AN15" s="13"/>
      <c r="AO15" s="13"/>
    </row>
    <row r="16" spans="1:41" ht="13.5" thickBot="1">
      <c r="A16" s="80" t="s">
        <v>6</v>
      </c>
      <c r="B16" s="29"/>
      <c r="C16" s="82" t="s">
        <v>30</v>
      </c>
      <c r="D16" s="91" t="s">
        <v>9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1" t="s">
        <v>10</v>
      </c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86" t="s">
        <v>11</v>
      </c>
      <c r="AO16" s="88" t="s">
        <v>31</v>
      </c>
    </row>
    <row r="17" spans="1:41" ht="237" customHeight="1">
      <c r="A17" s="81"/>
      <c r="B17" s="2" t="s">
        <v>29</v>
      </c>
      <c r="C17" s="83"/>
      <c r="D17" s="30" t="s">
        <v>12</v>
      </c>
      <c r="E17" s="31" t="s">
        <v>13</v>
      </c>
      <c r="F17" s="32" t="s">
        <v>14</v>
      </c>
      <c r="G17" s="32" t="s">
        <v>15</v>
      </c>
      <c r="H17" s="32" t="s">
        <v>16</v>
      </c>
      <c r="I17" s="32" t="s">
        <v>17</v>
      </c>
      <c r="J17" s="32" t="s">
        <v>18</v>
      </c>
      <c r="K17" s="32" t="s">
        <v>26</v>
      </c>
      <c r="L17" s="32" t="s">
        <v>27</v>
      </c>
      <c r="M17" s="32" t="s">
        <v>19</v>
      </c>
      <c r="N17" s="32" t="s">
        <v>24</v>
      </c>
      <c r="O17" s="32" t="s">
        <v>22</v>
      </c>
      <c r="P17" s="32" t="s">
        <v>20</v>
      </c>
      <c r="Q17" s="32" t="s">
        <v>0</v>
      </c>
      <c r="R17" s="32" t="s">
        <v>21</v>
      </c>
      <c r="S17" s="32" t="s">
        <v>8</v>
      </c>
      <c r="T17" s="32" t="s">
        <v>1</v>
      </c>
      <c r="U17" s="33" t="s">
        <v>32</v>
      </c>
      <c r="V17" s="30" t="s">
        <v>12</v>
      </c>
      <c r="W17" s="32" t="s">
        <v>13</v>
      </c>
      <c r="X17" s="32" t="s">
        <v>14</v>
      </c>
      <c r="Y17" s="32" t="s">
        <v>15</v>
      </c>
      <c r="Z17" s="31" t="s">
        <v>16</v>
      </c>
      <c r="AA17" s="31" t="s">
        <v>17</v>
      </c>
      <c r="AB17" s="31" t="s">
        <v>18</v>
      </c>
      <c r="AC17" s="32" t="s">
        <v>28</v>
      </c>
      <c r="AD17" s="32" t="s">
        <v>27</v>
      </c>
      <c r="AE17" s="32" t="s">
        <v>19</v>
      </c>
      <c r="AF17" s="32" t="s">
        <v>24</v>
      </c>
      <c r="AG17" s="32" t="s">
        <v>22</v>
      </c>
      <c r="AH17" s="32" t="s">
        <v>20</v>
      </c>
      <c r="AI17" s="32" t="s">
        <v>0</v>
      </c>
      <c r="AJ17" s="32" t="s">
        <v>21</v>
      </c>
      <c r="AK17" s="32" t="s">
        <v>8</v>
      </c>
      <c r="AL17" s="32" t="s">
        <v>1</v>
      </c>
      <c r="AM17" s="33" t="s">
        <v>32</v>
      </c>
      <c r="AN17" s="87"/>
      <c r="AO17" s="89"/>
    </row>
    <row r="18" spans="1:41" ht="15" customHeight="1">
      <c r="A18" s="1">
        <v>1</v>
      </c>
      <c r="B18" s="61" t="s">
        <v>23</v>
      </c>
      <c r="C18" s="60" t="s">
        <v>94</v>
      </c>
      <c r="D18" s="5">
        <v>10</v>
      </c>
      <c r="E18" s="5">
        <v>10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20</v>
      </c>
      <c r="T18" s="7" t="s">
        <v>45</v>
      </c>
      <c r="U18" s="8">
        <v>1</v>
      </c>
      <c r="V18" s="5"/>
      <c r="W18" s="5"/>
      <c r="X18" s="5"/>
      <c r="Y18" s="5"/>
      <c r="Z18" s="5"/>
      <c r="AA18" s="5"/>
      <c r="AB18" s="5"/>
      <c r="AC18" s="5"/>
      <c r="AD18" s="6"/>
      <c r="AE18" s="6"/>
      <c r="AF18" s="6"/>
      <c r="AG18" s="6"/>
      <c r="AH18" s="6"/>
      <c r="AI18" s="6"/>
      <c r="AJ18" s="6"/>
      <c r="AK18" s="6"/>
      <c r="AL18" s="7"/>
      <c r="AM18" s="8"/>
      <c r="AN18" s="6">
        <f>S18+AK18</f>
        <v>20</v>
      </c>
      <c r="AO18" s="8">
        <f>SUM(U18,AM18)</f>
        <v>1</v>
      </c>
    </row>
    <row r="19" spans="1:41" ht="15" customHeight="1">
      <c r="A19" s="1">
        <v>2</v>
      </c>
      <c r="B19" s="61" t="s">
        <v>23</v>
      </c>
      <c r="C19" s="60" t="s">
        <v>95</v>
      </c>
      <c r="D19" s="5">
        <v>35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f>D19+E19+F19+G19+H19+I19+J19+K19+L19+M19+O19</f>
        <v>35</v>
      </c>
      <c r="S19" s="6">
        <f>SUM(D19:Q19)</f>
        <v>35</v>
      </c>
      <c r="T19" s="7" t="s">
        <v>45</v>
      </c>
      <c r="U19" s="8">
        <v>1.5</v>
      </c>
      <c r="V19" s="5"/>
      <c r="W19" s="5"/>
      <c r="X19" s="5"/>
      <c r="Y19" s="5"/>
      <c r="Z19" s="5"/>
      <c r="AA19" s="5"/>
      <c r="AB19" s="5"/>
      <c r="AC19" s="5"/>
      <c r="AD19" s="6"/>
      <c r="AE19" s="6"/>
      <c r="AF19" s="6"/>
      <c r="AG19" s="6"/>
      <c r="AH19" s="6"/>
      <c r="AI19" s="6"/>
      <c r="AJ19" s="6"/>
      <c r="AK19" s="6"/>
      <c r="AL19" s="7"/>
      <c r="AM19" s="8"/>
      <c r="AN19" s="8">
        <f>AK19+S19</f>
        <v>35</v>
      </c>
      <c r="AO19" s="9">
        <f>SUM(U19,AM19)</f>
        <v>1.5</v>
      </c>
    </row>
    <row r="20" spans="1:41" ht="15" customHeight="1">
      <c r="A20" s="1">
        <v>3</v>
      </c>
      <c r="B20" s="61" t="s">
        <v>23</v>
      </c>
      <c r="C20" s="60" t="s">
        <v>96</v>
      </c>
      <c r="D20" s="5">
        <v>10</v>
      </c>
      <c r="E20" s="5">
        <v>10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v>10</v>
      </c>
      <c r="R20" s="6">
        <f aca="true" t="shared" si="0" ref="R20:R25">D20+E20+F20+G20+H20+I20+J20+K20+L20+M20+O20</f>
        <v>20</v>
      </c>
      <c r="S20" s="6">
        <v>30</v>
      </c>
      <c r="T20" s="7" t="s">
        <v>45</v>
      </c>
      <c r="U20" s="8">
        <v>1</v>
      </c>
      <c r="V20" s="13"/>
      <c r="W20" s="5"/>
      <c r="X20" s="5"/>
      <c r="Y20" s="5"/>
      <c r="Z20" s="5"/>
      <c r="AA20" s="5"/>
      <c r="AB20" s="5"/>
      <c r="AC20" s="5"/>
      <c r="AD20" s="6"/>
      <c r="AE20" s="6"/>
      <c r="AF20" s="6"/>
      <c r="AG20" s="6"/>
      <c r="AH20" s="6"/>
      <c r="AI20" s="13"/>
      <c r="AJ20" s="6"/>
      <c r="AK20" s="6"/>
      <c r="AL20" s="7"/>
      <c r="AM20" s="8"/>
      <c r="AN20" s="8">
        <f>AK20+S20</f>
        <v>30</v>
      </c>
      <c r="AO20" s="9">
        <f>SUM(U20,AM20)</f>
        <v>1</v>
      </c>
    </row>
    <row r="21" spans="1:41" ht="27" customHeight="1">
      <c r="A21" s="1">
        <v>4</v>
      </c>
      <c r="B21" s="61" t="s">
        <v>23</v>
      </c>
      <c r="C21" s="60" t="s">
        <v>101</v>
      </c>
      <c r="D21" s="5">
        <v>10</v>
      </c>
      <c r="E21" s="5">
        <v>10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v>5</v>
      </c>
      <c r="R21" s="6">
        <f t="shared" si="0"/>
        <v>20</v>
      </c>
      <c r="S21" s="6">
        <v>25</v>
      </c>
      <c r="T21" s="7" t="s">
        <v>45</v>
      </c>
      <c r="U21" s="8">
        <v>1</v>
      </c>
      <c r="V21" s="5"/>
      <c r="W21" s="5"/>
      <c r="X21" s="5"/>
      <c r="Y21" s="5"/>
      <c r="Z21" s="5"/>
      <c r="AA21" s="5"/>
      <c r="AB21" s="5"/>
      <c r="AC21" s="5"/>
      <c r="AD21" s="6"/>
      <c r="AE21" s="6"/>
      <c r="AF21" s="6"/>
      <c r="AG21" s="6"/>
      <c r="AH21" s="6"/>
      <c r="AI21" s="6"/>
      <c r="AJ21" s="6"/>
      <c r="AK21" s="6"/>
      <c r="AL21" s="7"/>
      <c r="AM21" s="8"/>
      <c r="AN21" s="8">
        <v>25</v>
      </c>
      <c r="AO21" s="9">
        <v>1</v>
      </c>
    </row>
    <row r="22" spans="1:41" ht="48.75" customHeight="1">
      <c r="A22" s="1">
        <v>5</v>
      </c>
      <c r="B22" s="62" t="s">
        <v>97</v>
      </c>
      <c r="C22" s="60" t="s">
        <v>98</v>
      </c>
      <c r="D22" s="5">
        <v>10</v>
      </c>
      <c r="E22" s="5">
        <v>10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5</v>
      </c>
      <c r="R22" s="6">
        <f t="shared" si="0"/>
        <v>20</v>
      </c>
      <c r="S22" s="6">
        <f>SUM(D22:Q22)</f>
        <v>25</v>
      </c>
      <c r="T22" s="7" t="s">
        <v>45</v>
      </c>
      <c r="U22" s="8">
        <v>1</v>
      </c>
      <c r="V22" s="6"/>
      <c r="W22" s="6"/>
      <c r="X22" s="5"/>
      <c r="Y22" s="5"/>
      <c r="Z22" s="5"/>
      <c r="AA22" s="5"/>
      <c r="AB22" s="5"/>
      <c r="AC22" s="5"/>
      <c r="AD22" s="6"/>
      <c r="AE22" s="6"/>
      <c r="AF22" s="6"/>
      <c r="AG22" s="6"/>
      <c r="AH22" s="6"/>
      <c r="AI22" s="13"/>
      <c r="AJ22" s="6"/>
      <c r="AK22" s="6"/>
      <c r="AL22" s="7"/>
      <c r="AM22" s="8"/>
      <c r="AN22" s="8">
        <f>AK22+S22</f>
        <v>25</v>
      </c>
      <c r="AO22" s="9">
        <f>SUM(U22,AM22)</f>
        <v>1</v>
      </c>
    </row>
    <row r="23" spans="1:41" ht="15" customHeight="1">
      <c r="A23" s="1">
        <v>6</v>
      </c>
      <c r="B23" s="61" t="s">
        <v>23</v>
      </c>
      <c r="C23" s="60" t="s">
        <v>99</v>
      </c>
      <c r="D23" s="5">
        <v>40</v>
      </c>
      <c r="E23" s="5"/>
      <c r="F23" s="6"/>
      <c r="G23" s="6"/>
      <c r="H23" s="6"/>
      <c r="I23" s="6"/>
      <c r="J23" s="6"/>
      <c r="K23" s="6">
        <v>40</v>
      </c>
      <c r="L23" s="6"/>
      <c r="M23" s="6"/>
      <c r="N23" s="6"/>
      <c r="O23" s="6"/>
      <c r="P23" s="55">
        <v>40</v>
      </c>
      <c r="Q23" s="6">
        <v>20</v>
      </c>
      <c r="R23" s="6">
        <f t="shared" si="0"/>
        <v>80</v>
      </c>
      <c r="S23" s="6">
        <f>SUM(D23:Q23)</f>
        <v>140</v>
      </c>
      <c r="T23" s="7" t="s">
        <v>43</v>
      </c>
      <c r="U23" s="8">
        <v>6</v>
      </c>
      <c r="V23" s="5"/>
      <c r="W23" s="5"/>
      <c r="X23" s="5"/>
      <c r="Y23" s="5"/>
      <c r="Z23" s="5"/>
      <c r="AA23" s="5"/>
      <c r="AB23" s="5"/>
      <c r="AC23" s="5"/>
      <c r="AD23" s="6"/>
      <c r="AE23" s="6"/>
      <c r="AF23" s="6"/>
      <c r="AG23" s="6"/>
      <c r="AH23" s="6"/>
      <c r="AI23" s="6"/>
      <c r="AJ23" s="6"/>
      <c r="AK23" s="6"/>
      <c r="AL23" s="7"/>
      <c r="AM23" s="8"/>
      <c r="AN23" s="8">
        <f>AK23+S23</f>
        <v>140</v>
      </c>
      <c r="AO23" s="9">
        <f>SUM(U23,AM23)</f>
        <v>6</v>
      </c>
    </row>
    <row r="24" spans="1:41" ht="15" customHeight="1">
      <c r="A24" s="1">
        <v>7</v>
      </c>
      <c r="B24" s="61" t="s">
        <v>23</v>
      </c>
      <c r="C24" s="60" t="s">
        <v>92</v>
      </c>
      <c r="D24" s="5"/>
      <c r="E24" s="5">
        <v>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55"/>
      <c r="Q24" s="6"/>
      <c r="R24" s="6">
        <f t="shared" si="0"/>
        <v>1</v>
      </c>
      <c r="S24" s="6">
        <f>SUM(D24:Q24)</f>
        <v>1</v>
      </c>
      <c r="T24" s="7" t="s">
        <v>45</v>
      </c>
      <c r="U24" s="8">
        <v>0</v>
      </c>
      <c r="V24" s="5"/>
      <c r="W24" s="5"/>
      <c r="X24" s="5"/>
      <c r="Y24" s="5"/>
      <c r="Z24" s="5"/>
      <c r="AA24" s="5"/>
      <c r="AB24" s="5"/>
      <c r="AC24" s="5"/>
      <c r="AD24" s="6"/>
      <c r="AE24" s="6"/>
      <c r="AF24" s="6"/>
      <c r="AG24" s="6"/>
      <c r="AH24" s="6"/>
      <c r="AI24" s="6"/>
      <c r="AJ24" s="6"/>
      <c r="AK24" s="6"/>
      <c r="AL24" s="7"/>
      <c r="AM24" s="8"/>
      <c r="AN24" s="8">
        <f>AK24+S24</f>
        <v>1</v>
      </c>
      <c r="AO24" s="9">
        <f>SUM(U24,AM24)</f>
        <v>0</v>
      </c>
    </row>
    <row r="25" spans="1:41" ht="15" customHeight="1" thickBot="1">
      <c r="A25" s="1">
        <v>8</v>
      </c>
      <c r="B25" s="61" t="s">
        <v>23</v>
      </c>
      <c r="C25" s="63" t="s">
        <v>100</v>
      </c>
      <c r="D25" s="5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55"/>
      <c r="Q25" s="6"/>
      <c r="R25" s="6">
        <f t="shared" si="0"/>
        <v>0</v>
      </c>
      <c r="S25" s="6">
        <f>SUM(D25:Q25)</f>
        <v>0</v>
      </c>
      <c r="T25" s="7"/>
      <c r="U25" s="8">
        <v>5</v>
      </c>
      <c r="V25" s="5"/>
      <c r="W25" s="5"/>
      <c r="X25" s="5"/>
      <c r="Y25" s="5"/>
      <c r="Z25" s="5"/>
      <c r="AA25" s="5"/>
      <c r="AB25" s="5"/>
      <c r="AC25" s="5"/>
      <c r="AD25" s="6"/>
      <c r="AE25" s="6"/>
      <c r="AF25" s="6"/>
      <c r="AG25" s="6"/>
      <c r="AH25" s="6"/>
      <c r="AI25" s="6"/>
      <c r="AJ25" s="6"/>
      <c r="AK25" s="6"/>
      <c r="AL25" s="7"/>
      <c r="AM25" s="8"/>
      <c r="AN25" s="8">
        <f>AK25+S25</f>
        <v>0</v>
      </c>
      <c r="AO25" s="9">
        <f>SUM(U25,AM25)</f>
        <v>5</v>
      </c>
    </row>
    <row r="26" spans="1:41" ht="15" customHeight="1" thickBot="1">
      <c r="A26" s="77" t="s">
        <v>2</v>
      </c>
      <c r="B26" s="78"/>
      <c r="C26" s="108"/>
      <c r="D26" s="20">
        <f>SUM(D18:D25)</f>
        <v>115</v>
      </c>
      <c r="E26" s="20">
        <f aca="true" t="shared" si="1" ref="E26:AO26">SUM(E18:E25)</f>
        <v>41</v>
      </c>
      <c r="F26" s="20">
        <f t="shared" si="1"/>
        <v>0</v>
      </c>
      <c r="G26" s="20">
        <f t="shared" si="1"/>
        <v>0</v>
      </c>
      <c r="H26" s="20">
        <f t="shared" si="1"/>
        <v>0</v>
      </c>
      <c r="I26" s="20">
        <f t="shared" si="1"/>
        <v>0</v>
      </c>
      <c r="J26" s="20">
        <f t="shared" si="1"/>
        <v>0</v>
      </c>
      <c r="K26" s="20">
        <f t="shared" si="1"/>
        <v>40</v>
      </c>
      <c r="L26" s="20">
        <f t="shared" si="1"/>
        <v>0</v>
      </c>
      <c r="M26" s="20">
        <f t="shared" si="1"/>
        <v>0</v>
      </c>
      <c r="N26" s="20">
        <f t="shared" si="1"/>
        <v>0</v>
      </c>
      <c r="O26" s="20">
        <f t="shared" si="1"/>
        <v>0</v>
      </c>
      <c r="P26" s="20">
        <f t="shared" si="1"/>
        <v>40</v>
      </c>
      <c r="Q26" s="20">
        <f t="shared" si="1"/>
        <v>40</v>
      </c>
      <c r="R26" s="20">
        <f t="shared" si="1"/>
        <v>176</v>
      </c>
      <c r="S26" s="20">
        <f t="shared" si="1"/>
        <v>276</v>
      </c>
      <c r="T26" s="20">
        <f t="shared" si="1"/>
        <v>0</v>
      </c>
      <c r="U26" s="20">
        <f>SUM(U18:U25)</f>
        <v>16.5</v>
      </c>
      <c r="V26" s="20">
        <f t="shared" si="1"/>
        <v>0</v>
      </c>
      <c r="W26" s="20">
        <f t="shared" si="1"/>
        <v>0</v>
      </c>
      <c r="X26" s="20">
        <f t="shared" si="1"/>
        <v>0</v>
      </c>
      <c r="Y26" s="20">
        <f t="shared" si="1"/>
        <v>0</v>
      </c>
      <c r="Z26" s="20">
        <f t="shared" si="1"/>
        <v>0</v>
      </c>
      <c r="AA26" s="20">
        <f t="shared" si="1"/>
        <v>0</v>
      </c>
      <c r="AB26" s="20">
        <f t="shared" si="1"/>
        <v>0</v>
      </c>
      <c r="AC26" s="20">
        <f t="shared" si="1"/>
        <v>0</v>
      </c>
      <c r="AD26" s="20">
        <f t="shared" si="1"/>
        <v>0</v>
      </c>
      <c r="AE26" s="20">
        <f t="shared" si="1"/>
        <v>0</v>
      </c>
      <c r="AF26" s="20">
        <f t="shared" si="1"/>
        <v>0</v>
      </c>
      <c r="AG26" s="20">
        <f t="shared" si="1"/>
        <v>0</v>
      </c>
      <c r="AH26" s="20">
        <f t="shared" si="1"/>
        <v>0</v>
      </c>
      <c r="AI26" s="20">
        <f t="shared" si="1"/>
        <v>0</v>
      </c>
      <c r="AJ26" s="20">
        <f t="shared" si="1"/>
        <v>0</v>
      </c>
      <c r="AK26" s="20">
        <f t="shared" si="1"/>
        <v>0</v>
      </c>
      <c r="AL26" s="20">
        <f t="shared" si="1"/>
        <v>0</v>
      </c>
      <c r="AM26" s="20">
        <f t="shared" si="1"/>
        <v>0</v>
      </c>
      <c r="AN26" s="20">
        <f t="shared" si="1"/>
        <v>276</v>
      </c>
      <c r="AO26" s="20">
        <f t="shared" si="1"/>
        <v>16.5</v>
      </c>
    </row>
    <row r="27" spans="1:4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22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22"/>
      <c r="AN27" s="13"/>
      <c r="AO27" s="13"/>
    </row>
    <row r="28" spans="1:4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22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22"/>
      <c r="AN28" s="13"/>
      <c r="AO28" s="13"/>
    </row>
    <row r="29" spans="1:4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22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22"/>
      <c r="AN29" s="13"/>
      <c r="AO29" s="13"/>
    </row>
    <row r="30" spans="1:41" ht="12.75">
      <c r="A30" s="13"/>
      <c r="B30" s="13"/>
      <c r="C30" s="13" t="s">
        <v>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 t="s">
        <v>3</v>
      </c>
      <c r="P30" s="13"/>
      <c r="Q30" s="13"/>
      <c r="R30" s="13"/>
      <c r="S30" s="13"/>
      <c r="T30" s="13"/>
      <c r="U30" s="22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79" t="s">
        <v>3</v>
      </c>
      <c r="AG30" s="79"/>
      <c r="AH30" s="79"/>
      <c r="AI30" s="79"/>
      <c r="AJ30" s="79"/>
      <c r="AK30" s="79"/>
      <c r="AL30" s="79"/>
      <c r="AM30" s="22"/>
      <c r="AN30" s="13"/>
      <c r="AO30" s="13"/>
    </row>
    <row r="31" spans="1:41" ht="12.75">
      <c r="A31" s="13"/>
      <c r="B31" s="13"/>
      <c r="C31" s="35" t="s">
        <v>7</v>
      </c>
      <c r="D31" s="13"/>
      <c r="E31" s="13"/>
      <c r="F31" s="13"/>
      <c r="G31" s="13"/>
      <c r="H31" s="13"/>
      <c r="I31" s="13"/>
      <c r="J31" s="13"/>
      <c r="K31" s="13"/>
      <c r="L31" s="13"/>
      <c r="M31" s="34"/>
      <c r="N31" s="13"/>
      <c r="O31" s="79" t="s">
        <v>4</v>
      </c>
      <c r="P31" s="79"/>
      <c r="Q31" s="79"/>
      <c r="R31" s="79"/>
      <c r="S31" s="79"/>
      <c r="T31" s="79"/>
      <c r="U31" s="79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79" t="s">
        <v>5</v>
      </c>
      <c r="AG31" s="79"/>
      <c r="AH31" s="79"/>
      <c r="AI31" s="79"/>
      <c r="AJ31" s="79"/>
      <c r="AK31" s="79"/>
      <c r="AL31" s="79"/>
      <c r="AM31" s="22"/>
      <c r="AN31" s="13"/>
      <c r="AO31" s="13"/>
    </row>
    <row r="32" spans="1:4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22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22"/>
      <c r="AN32" s="13"/>
      <c r="AO32" s="13"/>
    </row>
    <row r="33" spans="1:4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22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22"/>
      <c r="AN33" s="13"/>
      <c r="AO33" s="13"/>
    </row>
    <row r="34" spans="1:4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22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22"/>
      <c r="AN34" s="13"/>
      <c r="AO34" s="13"/>
    </row>
    <row r="35" spans="1:4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2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22"/>
      <c r="AN35" s="13"/>
      <c r="AO35" s="13"/>
    </row>
    <row r="36" spans="1:4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22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22"/>
      <c r="AN36" s="13"/>
      <c r="AO36" s="13"/>
    </row>
  </sheetData>
  <sheetProtection/>
  <mergeCells count="13">
    <mergeCell ref="AF30:AL30"/>
    <mergeCell ref="O31:U31"/>
    <mergeCell ref="AF31:AL31"/>
    <mergeCell ref="A26:C2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gener</cp:lastModifiedBy>
  <cp:lastPrinted>2020-01-24T11:42:00Z</cp:lastPrinted>
  <dcterms:created xsi:type="dcterms:W3CDTF">2014-08-22T07:06:50Z</dcterms:created>
  <dcterms:modified xsi:type="dcterms:W3CDTF">2021-03-11T07:51:27Z</dcterms:modified>
  <cp:category/>
  <cp:version/>
  <cp:contentType/>
  <cp:contentStatus/>
</cp:coreProperties>
</file>