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F:\ZR\MADZIA\UCHWAŁY\Uchwały LUTY 2021\2280\"/>
    </mc:Choice>
  </mc:AlternateContent>
  <xr:revisionPtr revIDLastSave="0" documentId="13_ncr:1_{86CB00DE-0A85-42BA-94E2-BE6218218B8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ałość" sheetId="1" r:id="rId1"/>
    <sheet name="1 rok" sheetId="15" r:id="rId2"/>
    <sheet name="2 rok" sheetId="20" r:id="rId3"/>
    <sheet name="3 rok" sheetId="21" r:id="rId4"/>
    <sheet name="4 rok" sheetId="22" r:id="rId5"/>
    <sheet name="5 rok" sheetId="23" r:id="rId6"/>
  </sheets>
  <definedNames>
    <definedName name="_xlnm.Print_Area" localSheetId="0">całość!$B$6:$Y$166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N23" i="20" l="1"/>
  <c r="V23" i="20"/>
  <c r="V69" i="15"/>
  <c r="AN64" i="15"/>
  <c r="AN61" i="15"/>
  <c r="AN57" i="15"/>
  <c r="V57" i="15"/>
  <c r="AN44" i="15"/>
  <c r="AP19" i="15"/>
  <c r="AN29" i="15"/>
  <c r="V29" i="15"/>
  <c r="V41" i="23"/>
  <c r="F128" i="1"/>
  <c r="W128" i="1"/>
  <c r="Y127" i="1"/>
  <c r="Y160" i="1"/>
  <c r="Y150" i="1"/>
  <c r="Y149" i="1"/>
  <c r="Y148" i="1"/>
  <c r="W160" i="1"/>
  <c r="Y124" i="1"/>
  <c r="W124" i="1"/>
  <c r="W75" i="1"/>
  <c r="Y75" i="1" s="1"/>
  <c r="W52" i="1"/>
  <c r="Y52" i="1" s="1"/>
  <c r="W33" i="1"/>
  <c r="AN26" i="23"/>
  <c r="AN42" i="22"/>
  <c r="AN37" i="22"/>
  <c r="AL41" i="22"/>
  <c r="AO41" i="22" s="1"/>
  <c r="AK41" i="22"/>
  <c r="T40" i="22"/>
  <c r="S40" i="22"/>
  <c r="U145" i="1"/>
  <c r="X145" i="1" s="1"/>
  <c r="T145" i="1"/>
  <c r="U144" i="1"/>
  <c r="X144" i="1" s="1"/>
  <c r="T144" i="1"/>
  <c r="U143" i="1"/>
  <c r="X143" i="1" s="1"/>
  <c r="T143" i="1"/>
  <c r="Y142" i="1"/>
  <c r="U142" i="1"/>
  <c r="X142" i="1" s="1"/>
  <c r="T142" i="1"/>
  <c r="Y25" i="1" l="1"/>
  <c r="Y22" i="1"/>
  <c r="Y19" i="1"/>
  <c r="Y20" i="1"/>
  <c r="Y21" i="1"/>
  <c r="Y23" i="1"/>
  <c r="Y24" i="1"/>
  <c r="Y26" i="1"/>
  <c r="Y27" i="1"/>
  <c r="Y28" i="1"/>
  <c r="Y29" i="1"/>
  <c r="Y30" i="1"/>
  <c r="Y31" i="1"/>
  <c r="Y32" i="1"/>
  <c r="AL37" i="20" l="1"/>
  <c r="AK37" i="20"/>
  <c r="T34" i="20"/>
  <c r="S34" i="20"/>
  <c r="V61" i="15"/>
  <c r="AL60" i="15"/>
  <c r="AK60" i="15"/>
  <c r="AL59" i="15"/>
  <c r="AK59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T56" i="15"/>
  <c r="AO56" i="15" s="1"/>
  <c r="S56" i="15"/>
  <c r="T55" i="15"/>
  <c r="AO55" i="15" s="1"/>
  <c r="S55" i="15"/>
  <c r="AL54" i="15"/>
  <c r="AP54" i="15" s="1"/>
  <c r="AK54" i="15"/>
  <c r="AL53" i="15"/>
  <c r="AO53" i="15" s="1"/>
  <c r="AK53" i="15"/>
  <c r="T52" i="15"/>
  <c r="AP52" i="15" s="1"/>
  <c r="S52" i="15"/>
  <c r="AL51" i="15"/>
  <c r="AO51" i="15" s="1"/>
  <c r="AK51" i="15"/>
  <c r="AL50" i="15"/>
  <c r="AP50" i="15" s="1"/>
  <c r="AK50" i="15"/>
  <c r="AL49" i="15"/>
  <c r="AO49" i="15" s="1"/>
  <c r="AK49" i="15"/>
  <c r="T48" i="15"/>
  <c r="AO48" i="15" s="1"/>
  <c r="S48" i="15"/>
  <c r="AO47" i="15"/>
  <c r="AL47" i="15"/>
  <c r="AP47" i="15" s="1"/>
  <c r="AK47" i="15"/>
  <c r="T46" i="15"/>
  <c r="S46" i="15"/>
  <c r="T48" i="20"/>
  <c r="S48" i="20"/>
  <c r="T47" i="20"/>
  <c r="S47" i="20"/>
  <c r="AL32" i="21"/>
  <c r="AK32" i="21"/>
  <c r="AM48" i="21"/>
  <c r="AL36" i="20"/>
  <c r="AP36" i="20" s="1"/>
  <c r="AK36" i="20"/>
  <c r="T35" i="20"/>
  <c r="S35" i="20"/>
  <c r="S38" i="20"/>
  <c r="T38" i="20"/>
  <c r="S39" i="20"/>
  <c r="T39" i="20"/>
  <c r="AK40" i="20"/>
  <c r="AL40" i="20"/>
  <c r="AK41" i="20"/>
  <c r="AL41" i="20"/>
  <c r="AK42" i="20"/>
  <c r="AL42" i="20"/>
  <c r="T27" i="21"/>
  <c r="S27" i="21"/>
  <c r="T26" i="21"/>
  <c r="AO26" i="21" s="1"/>
  <c r="S26" i="21"/>
  <c r="T25" i="21"/>
  <c r="AO25" i="21" s="1"/>
  <c r="S25" i="21"/>
  <c r="AL33" i="21"/>
  <c r="AK33" i="21"/>
  <c r="S39" i="21"/>
  <c r="T39" i="21"/>
  <c r="AK40" i="21"/>
  <c r="AL40" i="21"/>
  <c r="S41" i="21"/>
  <c r="T41" i="21"/>
  <c r="AK42" i="21"/>
  <c r="AL42" i="21"/>
  <c r="AO46" i="15" l="1"/>
  <c r="AP56" i="15"/>
  <c r="S57" i="15"/>
  <c r="AP51" i="15"/>
  <c r="AO54" i="15"/>
  <c r="AK57" i="15"/>
  <c r="AP55" i="15"/>
  <c r="AO50" i="15"/>
  <c r="AO36" i="20"/>
  <c r="AP46" i="15"/>
  <c r="AP48" i="15"/>
  <c r="AP53" i="15"/>
  <c r="T57" i="15"/>
  <c r="AL57" i="15"/>
  <c r="AO52" i="15"/>
  <c r="AP49" i="15"/>
  <c r="AP26" i="21"/>
  <c r="AP25" i="21"/>
  <c r="AO57" i="15" l="1"/>
  <c r="AP57" i="15"/>
  <c r="T39" i="22" l="1"/>
  <c r="S39" i="22"/>
  <c r="AL36" i="22"/>
  <c r="AK36" i="22"/>
  <c r="T35" i="22"/>
  <c r="S35" i="22"/>
  <c r="X37" i="22"/>
  <c r="Y37" i="22"/>
  <c r="Z37" i="22"/>
  <c r="AA37" i="22"/>
  <c r="AB37" i="22"/>
  <c r="AC37" i="22"/>
  <c r="AD37" i="22"/>
  <c r="AE37" i="22"/>
  <c r="AF37" i="22"/>
  <c r="AG37" i="22"/>
  <c r="AH37" i="22"/>
  <c r="AI37" i="22"/>
  <c r="AJ37" i="22"/>
  <c r="W37" i="22"/>
  <c r="E37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R37" i="22"/>
  <c r="T28" i="22"/>
  <c r="S28" i="22"/>
  <c r="T27" i="22"/>
  <c r="S27" i="22"/>
  <c r="T51" i="22"/>
  <c r="S51" i="22"/>
  <c r="AL34" i="22"/>
  <c r="AO34" i="22" s="1"/>
  <c r="AK34" i="22"/>
  <c r="AL32" i="22"/>
  <c r="AK32" i="22"/>
  <c r="T33" i="22"/>
  <c r="S33" i="22"/>
  <c r="AL30" i="22"/>
  <c r="AO30" i="22" s="1"/>
  <c r="AK30" i="22"/>
  <c r="T31" i="22"/>
  <c r="S31" i="22"/>
  <c r="T29" i="22"/>
  <c r="AO29" i="22" s="1"/>
  <c r="S29" i="22"/>
  <c r="T39" i="23"/>
  <c r="S39" i="23"/>
  <c r="AL21" i="23"/>
  <c r="AK21" i="23"/>
  <c r="AK22" i="23" s="1"/>
  <c r="X41" i="23"/>
  <c r="Y41" i="23"/>
  <c r="Z41" i="23"/>
  <c r="AA41" i="23"/>
  <c r="AB41" i="23"/>
  <c r="AC41" i="23"/>
  <c r="AD41" i="23"/>
  <c r="AE41" i="23"/>
  <c r="AF41" i="23"/>
  <c r="AG41" i="23"/>
  <c r="AH41" i="23"/>
  <c r="AI41" i="23"/>
  <c r="AJ41" i="23"/>
  <c r="AN41" i="23"/>
  <c r="W41" i="23"/>
  <c r="E41" i="23"/>
  <c r="F41" i="23"/>
  <c r="G41" i="23"/>
  <c r="H41" i="23"/>
  <c r="I41" i="23"/>
  <c r="J41" i="23"/>
  <c r="K41" i="23"/>
  <c r="L41" i="23"/>
  <c r="M41" i="23"/>
  <c r="N41" i="23"/>
  <c r="O41" i="23"/>
  <c r="P41" i="23"/>
  <c r="Q41" i="23"/>
  <c r="R41" i="23"/>
  <c r="AP31" i="23"/>
  <c r="T31" i="23"/>
  <c r="AO31" i="23" s="1"/>
  <c r="S31" i="23"/>
  <c r="T20" i="23"/>
  <c r="S20" i="23"/>
  <c r="AI22" i="23"/>
  <c r="T19" i="23"/>
  <c r="AP19" i="23" s="1"/>
  <c r="S19" i="23"/>
  <c r="AJ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T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AO20" i="23"/>
  <c r="AO19" i="23"/>
  <c r="T20" i="21"/>
  <c r="AP20" i="21" s="1"/>
  <c r="S20" i="21"/>
  <c r="T19" i="21"/>
  <c r="S19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AK21" i="21"/>
  <c r="T43" i="15"/>
  <c r="S43" i="15"/>
  <c r="T40" i="15"/>
  <c r="S40" i="15"/>
  <c r="AP33" i="23"/>
  <c r="T33" i="23"/>
  <c r="AO33" i="23" s="1"/>
  <c r="S33" i="23"/>
  <c r="AP32" i="23"/>
  <c r="T32" i="23"/>
  <c r="S32" i="23"/>
  <c r="T50" i="22"/>
  <c r="S50" i="22"/>
  <c r="T35" i="23"/>
  <c r="AO35" i="23" s="1"/>
  <c r="S35" i="23"/>
  <c r="T34" i="23"/>
  <c r="AO34" i="23" s="1"/>
  <c r="S34" i="23"/>
  <c r="AP35" i="23"/>
  <c r="AP34" i="23"/>
  <c r="T38" i="23"/>
  <c r="S38" i="23"/>
  <c r="AL40" i="23"/>
  <c r="AL41" i="23" s="1"/>
  <c r="AK40" i="23"/>
  <c r="AK41" i="23" s="1"/>
  <c r="S37" i="22" l="1"/>
  <c r="AK37" i="22"/>
  <c r="AO32" i="23"/>
  <c r="T37" i="22"/>
  <c r="AP34" i="22"/>
  <c r="AP27" i="22"/>
  <c r="AL37" i="22"/>
  <c r="AO20" i="21"/>
  <c r="AO28" i="22"/>
  <c r="AP29" i="22"/>
  <c r="AO27" i="22"/>
  <c r="AP32" i="22"/>
  <c r="AO32" i="22"/>
  <c r="AO31" i="22"/>
  <c r="AP31" i="22"/>
  <c r="AO21" i="23"/>
  <c r="AO22" i="23" s="1"/>
  <c r="S22" i="23"/>
  <c r="AP21" i="23"/>
  <c r="AP20" i="23"/>
  <c r="AN22" i="23"/>
  <c r="AL22" i="23"/>
  <c r="S21" i="21"/>
  <c r="AO19" i="21"/>
  <c r="AP19" i="21"/>
  <c r="T21" i="21"/>
  <c r="AL21" i="21"/>
  <c r="AP39" i="22"/>
  <c r="AO39" i="22"/>
  <c r="AK42" i="22"/>
  <c r="E42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S44" i="22"/>
  <c r="T44" i="22"/>
  <c r="AO44" i="22" s="1"/>
  <c r="AP44" i="22"/>
  <c r="AL42" i="22" l="1"/>
  <c r="AP30" i="22"/>
  <c r="V37" i="22"/>
  <c r="AP28" i="22"/>
  <c r="V22" i="23"/>
  <c r="AP22" i="23"/>
  <c r="AO21" i="21"/>
  <c r="V21" i="21"/>
  <c r="AN21" i="21"/>
  <c r="AO42" i="22"/>
  <c r="U131" i="1"/>
  <c r="U132" i="1"/>
  <c r="U133" i="1"/>
  <c r="U134" i="1"/>
  <c r="U135" i="1"/>
  <c r="AL45" i="22"/>
  <c r="AL46" i="22" s="1"/>
  <c r="T45" i="21"/>
  <c r="AO45" i="21" s="1"/>
  <c r="AL51" i="20"/>
  <c r="AL52" i="20" s="1"/>
  <c r="S66" i="15"/>
  <c r="S69" i="15" s="1"/>
  <c r="T29" i="1"/>
  <c r="T43" i="1"/>
  <c r="T66" i="1"/>
  <c r="T62" i="1"/>
  <c r="T68" i="1"/>
  <c r="T69" i="1"/>
  <c r="T148" i="1"/>
  <c r="T149" i="1"/>
  <c r="T150" i="1"/>
  <c r="T151" i="1"/>
  <c r="T152" i="1"/>
  <c r="T153" i="1"/>
  <c r="T154" i="1"/>
  <c r="T155" i="1"/>
  <c r="T156" i="1"/>
  <c r="T158" i="1"/>
  <c r="T159" i="1"/>
  <c r="T19" i="1"/>
  <c r="F160" i="1"/>
  <c r="F33" i="1"/>
  <c r="F52" i="1"/>
  <c r="F75" i="1"/>
  <c r="T21" i="20"/>
  <c r="AP21" i="20" s="1"/>
  <c r="T19" i="22"/>
  <c r="AO19" i="22" s="1"/>
  <c r="T23" i="22"/>
  <c r="AP23" i="22" s="1"/>
  <c r="T46" i="22"/>
  <c r="AL24" i="22"/>
  <c r="Q23" i="20"/>
  <c r="AI32" i="20"/>
  <c r="Q21" i="22"/>
  <c r="Q25" i="22"/>
  <c r="AI25" i="22"/>
  <c r="AI61" i="15"/>
  <c r="S19" i="15"/>
  <c r="S21" i="20"/>
  <c r="S19" i="22"/>
  <c r="S23" i="22"/>
  <c r="S25" i="22" s="1"/>
  <c r="AK24" i="22"/>
  <c r="AJ61" i="15"/>
  <c r="R23" i="20"/>
  <c r="AJ32" i="20"/>
  <c r="R21" i="22"/>
  <c r="R25" i="22"/>
  <c r="AJ25" i="22"/>
  <c r="L160" i="1"/>
  <c r="H160" i="1"/>
  <c r="P137" i="1"/>
  <c r="Q137" i="1"/>
  <c r="R137" i="1"/>
  <c r="AL33" i="1" s="1"/>
  <c r="S137" i="1"/>
  <c r="U148" i="1"/>
  <c r="X148" i="1" s="1"/>
  <c r="U149" i="1"/>
  <c r="X149" i="1" s="1"/>
  <c r="U150" i="1"/>
  <c r="AE150" i="1" s="1"/>
  <c r="U151" i="1"/>
  <c r="Y151" i="1" s="1"/>
  <c r="AE151" i="1" s="1"/>
  <c r="U152" i="1"/>
  <c r="U153" i="1"/>
  <c r="U154" i="1"/>
  <c r="Y154" i="1" s="1"/>
  <c r="AE154" i="1" s="1"/>
  <c r="U155" i="1"/>
  <c r="Y155" i="1" s="1"/>
  <c r="AE155" i="1" s="1"/>
  <c r="U156" i="1"/>
  <c r="X156" i="1" s="1"/>
  <c r="U157" i="1"/>
  <c r="U158" i="1"/>
  <c r="Y158" i="1" s="1"/>
  <c r="AE158" i="1" s="1"/>
  <c r="U159" i="1"/>
  <c r="Y159" i="1" s="1"/>
  <c r="AE159" i="1" s="1"/>
  <c r="AB52" i="1"/>
  <c r="U29" i="1"/>
  <c r="X29" i="1" s="1"/>
  <c r="AE33" i="1"/>
  <c r="AE52" i="1"/>
  <c r="AE75" i="1"/>
  <c r="AE148" i="1"/>
  <c r="AE149" i="1"/>
  <c r="Y152" i="1"/>
  <c r="AE152" i="1" s="1"/>
  <c r="Y153" i="1"/>
  <c r="AE153" i="1" s="1"/>
  <c r="Y156" i="1"/>
  <c r="AE156" i="1" s="1"/>
  <c r="Y157" i="1"/>
  <c r="AE157" i="1" s="1"/>
  <c r="U43" i="1"/>
  <c r="Y43" i="1" s="1"/>
  <c r="U66" i="1"/>
  <c r="U62" i="1"/>
  <c r="Y62" i="1" s="1"/>
  <c r="U68" i="1"/>
  <c r="Y68" i="1" s="1"/>
  <c r="U69" i="1"/>
  <c r="Y69" i="1" s="1"/>
  <c r="H33" i="1"/>
  <c r="H52" i="1"/>
  <c r="I75" i="1"/>
  <c r="S33" i="1"/>
  <c r="S52" i="1"/>
  <c r="S75" i="1"/>
  <c r="S160" i="1"/>
  <c r="T66" i="15"/>
  <c r="T27" i="15"/>
  <c r="AO27" i="15" s="1"/>
  <c r="S27" i="15"/>
  <c r="S20" i="22"/>
  <c r="T20" i="22"/>
  <c r="AP20" i="22" s="1"/>
  <c r="T45" i="20"/>
  <c r="AO45" i="20" s="1"/>
  <c r="S45" i="20"/>
  <c r="T44" i="20"/>
  <c r="AO44" i="20" s="1"/>
  <c r="S44" i="20"/>
  <c r="AL20" i="15"/>
  <c r="AL21" i="15"/>
  <c r="AP21" i="15" s="1"/>
  <c r="AL25" i="15"/>
  <c r="AL67" i="15"/>
  <c r="AP67" i="15" s="1"/>
  <c r="AL68" i="15"/>
  <c r="AO68" i="15" s="1"/>
  <c r="AP68" i="15"/>
  <c r="AL32" i="15"/>
  <c r="AO32" i="15" s="1"/>
  <c r="AL34" i="15"/>
  <c r="AP34" i="15" s="1"/>
  <c r="AP40" i="15"/>
  <c r="AP43" i="15"/>
  <c r="AP60" i="15"/>
  <c r="U54" i="1"/>
  <c r="Y54" i="1"/>
  <c r="U55" i="1"/>
  <c r="Y55" i="1" s="1"/>
  <c r="U56" i="1"/>
  <c r="X56" i="1" s="1"/>
  <c r="Y56" i="1"/>
  <c r="U57" i="1"/>
  <c r="Y57" i="1" s="1"/>
  <c r="U58" i="1"/>
  <c r="Y58" i="1" s="1"/>
  <c r="U59" i="1"/>
  <c r="Y59" i="1"/>
  <c r="U60" i="1"/>
  <c r="Y60" i="1" s="1"/>
  <c r="U61" i="1"/>
  <c r="Y61" i="1" s="1"/>
  <c r="U63" i="1"/>
  <c r="Y63" i="1" s="1"/>
  <c r="U64" i="1"/>
  <c r="Y64" i="1" s="1"/>
  <c r="U65" i="1"/>
  <c r="Y65" i="1" s="1"/>
  <c r="U67" i="1"/>
  <c r="Y67" i="1" s="1"/>
  <c r="U70" i="1"/>
  <c r="Y70" i="1" s="1"/>
  <c r="U71" i="1"/>
  <c r="Y71" i="1" s="1"/>
  <c r="U72" i="1"/>
  <c r="Y72" i="1" s="1"/>
  <c r="U73" i="1"/>
  <c r="Y73" i="1" s="1"/>
  <c r="U74" i="1"/>
  <c r="Y74" i="1" s="1"/>
  <c r="T23" i="15"/>
  <c r="T37" i="23"/>
  <c r="AO37" i="23" s="1"/>
  <c r="AP37" i="23"/>
  <c r="S37" i="23"/>
  <c r="T24" i="15"/>
  <c r="AP24" i="15" s="1"/>
  <c r="S24" i="15"/>
  <c r="AK25" i="15"/>
  <c r="AC148" i="1"/>
  <c r="AC139" i="1"/>
  <c r="AC140" i="1"/>
  <c r="AC141" i="1"/>
  <c r="AC146" i="1"/>
  <c r="AC147" i="1"/>
  <c r="AC149" i="1"/>
  <c r="AC150" i="1"/>
  <c r="AB150" i="1"/>
  <c r="AC151" i="1"/>
  <c r="AC152" i="1"/>
  <c r="AC153" i="1"/>
  <c r="AC154" i="1"/>
  <c r="AB154" i="1"/>
  <c r="AC155" i="1"/>
  <c r="AC156" i="1"/>
  <c r="AC157" i="1"/>
  <c r="AC158" i="1"/>
  <c r="AB158" i="1"/>
  <c r="AD158" i="1" s="1"/>
  <c r="AC159" i="1"/>
  <c r="AC33" i="1"/>
  <c r="AC52" i="1"/>
  <c r="AD52" i="1" s="1"/>
  <c r="AC75" i="1"/>
  <c r="AD75" i="1" s="1"/>
  <c r="AC124" i="1"/>
  <c r="AC128" i="1"/>
  <c r="AC137" i="1"/>
  <c r="AB33" i="1"/>
  <c r="AD33" i="1" s="1"/>
  <c r="AB75" i="1"/>
  <c r="AB124" i="1"/>
  <c r="AB128" i="1"/>
  <c r="AD128" i="1" s="1"/>
  <c r="AB137" i="1"/>
  <c r="AD137" i="1" s="1"/>
  <c r="AB139" i="1"/>
  <c r="AB140" i="1"/>
  <c r="AB141" i="1"/>
  <c r="AB146" i="1"/>
  <c r="AD146" i="1" s="1"/>
  <c r="AB147" i="1"/>
  <c r="AB148" i="1"/>
  <c r="AB149" i="1"/>
  <c r="AD149" i="1" s="1"/>
  <c r="AB151" i="1"/>
  <c r="AD151" i="1" s="1"/>
  <c r="AB152" i="1"/>
  <c r="AB153" i="1"/>
  <c r="AB155" i="1"/>
  <c r="AB156" i="1"/>
  <c r="AB157" i="1"/>
  <c r="AB159" i="1"/>
  <c r="X159" i="1"/>
  <c r="U140" i="1"/>
  <c r="Y140" i="1" s="1"/>
  <c r="U141" i="1"/>
  <c r="X141" i="1" s="1"/>
  <c r="Y141" i="1"/>
  <c r="AE141" i="1" s="1"/>
  <c r="U139" i="1"/>
  <c r="X139" i="1" s="1"/>
  <c r="U146" i="1"/>
  <c r="Y146" i="1" s="1"/>
  <c r="AE146" i="1" s="1"/>
  <c r="U147" i="1"/>
  <c r="Y147" i="1" s="1"/>
  <c r="AE147" i="1" s="1"/>
  <c r="AE124" i="1"/>
  <c r="AE128" i="1"/>
  <c r="AE137" i="1"/>
  <c r="T48" i="22"/>
  <c r="V52" i="22" s="1"/>
  <c r="AP50" i="22"/>
  <c r="T25" i="22"/>
  <c r="AP35" i="22"/>
  <c r="AP36" i="22"/>
  <c r="V46" i="22"/>
  <c r="T24" i="23"/>
  <c r="AO24" i="23" s="1"/>
  <c r="V29" i="23"/>
  <c r="T36" i="23"/>
  <c r="T41" i="23" s="1"/>
  <c r="AP39" i="23"/>
  <c r="AO39" i="23"/>
  <c r="S36" i="23"/>
  <c r="F26" i="23"/>
  <c r="F29" i="23"/>
  <c r="G26" i="23"/>
  <c r="G29" i="23"/>
  <c r="H26" i="23"/>
  <c r="H29" i="23"/>
  <c r="I26" i="23"/>
  <c r="I29" i="23"/>
  <c r="J26" i="23"/>
  <c r="J29" i="23"/>
  <c r="K26" i="23"/>
  <c r="K29" i="23"/>
  <c r="L26" i="23"/>
  <c r="L29" i="23"/>
  <c r="M26" i="23"/>
  <c r="M29" i="23"/>
  <c r="N26" i="23"/>
  <c r="N29" i="23"/>
  <c r="O26" i="23"/>
  <c r="O29" i="23"/>
  <c r="P26" i="23"/>
  <c r="P29" i="23"/>
  <c r="Q26" i="23"/>
  <c r="Q29" i="23"/>
  <c r="R26" i="23"/>
  <c r="R29" i="23"/>
  <c r="S24" i="23"/>
  <c r="S29" i="23"/>
  <c r="T29" i="23"/>
  <c r="W26" i="23"/>
  <c r="W29" i="23"/>
  <c r="X26" i="23"/>
  <c r="X29" i="23"/>
  <c r="Y26" i="23"/>
  <c r="Y29" i="23"/>
  <c r="Z26" i="23"/>
  <c r="Z29" i="23"/>
  <c r="AA26" i="23"/>
  <c r="AA29" i="23"/>
  <c r="AB26" i="23"/>
  <c r="AB29" i="23"/>
  <c r="AC26" i="23"/>
  <c r="AC29" i="23"/>
  <c r="AD26" i="23"/>
  <c r="AD29" i="23"/>
  <c r="AE26" i="23"/>
  <c r="AE29" i="23"/>
  <c r="AF26" i="23"/>
  <c r="AF29" i="23"/>
  <c r="AG26" i="23"/>
  <c r="AG29" i="23"/>
  <c r="AH26" i="23"/>
  <c r="AH29" i="23"/>
  <c r="AI26" i="23"/>
  <c r="AI29" i="23"/>
  <c r="AJ26" i="23"/>
  <c r="AJ29" i="23"/>
  <c r="AK25" i="23"/>
  <c r="AK26" i="23" s="1"/>
  <c r="AK28" i="23"/>
  <c r="AK29" i="23"/>
  <c r="AL25" i="23"/>
  <c r="AL26" i="23" s="1"/>
  <c r="AL28" i="23"/>
  <c r="E26" i="23"/>
  <c r="E29" i="23"/>
  <c r="F52" i="22"/>
  <c r="F21" i="22"/>
  <c r="F25" i="22"/>
  <c r="F46" i="22"/>
  <c r="G52" i="22"/>
  <c r="G21" i="22"/>
  <c r="G25" i="22"/>
  <c r="G46" i="22"/>
  <c r="H52" i="22"/>
  <c r="H21" i="22"/>
  <c r="H25" i="22"/>
  <c r="H46" i="22"/>
  <c r="I52" i="22"/>
  <c r="I21" i="22"/>
  <c r="I25" i="22"/>
  <c r="I46" i="22"/>
  <c r="J52" i="22"/>
  <c r="J21" i="22"/>
  <c r="J25" i="22"/>
  <c r="J46" i="22"/>
  <c r="K52" i="22"/>
  <c r="K21" i="22"/>
  <c r="K25" i="22"/>
  <c r="K46" i="22"/>
  <c r="L52" i="22"/>
  <c r="L21" i="22"/>
  <c r="L25" i="22"/>
  <c r="L46" i="22"/>
  <c r="M52" i="22"/>
  <c r="M21" i="22"/>
  <c r="M25" i="22"/>
  <c r="M46" i="22"/>
  <c r="N52" i="22"/>
  <c r="N21" i="22"/>
  <c r="N25" i="22"/>
  <c r="N46" i="22"/>
  <c r="O52" i="22"/>
  <c r="O21" i="22"/>
  <c r="O25" i="22"/>
  <c r="O46" i="22"/>
  <c r="P52" i="22"/>
  <c r="P21" i="22"/>
  <c r="P25" i="22"/>
  <c r="P46" i="22"/>
  <c r="Q52" i="22"/>
  <c r="Q46" i="22"/>
  <c r="R52" i="22"/>
  <c r="R46" i="22"/>
  <c r="S48" i="22"/>
  <c r="S52" i="22" s="1"/>
  <c r="S46" i="22"/>
  <c r="W52" i="22"/>
  <c r="W21" i="22"/>
  <c r="W25" i="22"/>
  <c r="W46" i="22"/>
  <c r="X52" i="22"/>
  <c r="X21" i="22"/>
  <c r="X25" i="22"/>
  <c r="X46" i="22"/>
  <c r="Y52" i="22"/>
  <c r="Y21" i="22"/>
  <c r="Y25" i="22"/>
  <c r="Y46" i="22"/>
  <c r="Z52" i="22"/>
  <c r="Z21" i="22"/>
  <c r="Z25" i="22"/>
  <c r="Z46" i="22"/>
  <c r="AA52" i="22"/>
  <c r="AA21" i="22"/>
  <c r="AA25" i="22"/>
  <c r="AA46" i="22"/>
  <c r="AB52" i="22"/>
  <c r="AB21" i="22"/>
  <c r="AB25" i="22"/>
  <c r="AB46" i="22"/>
  <c r="AC52" i="22"/>
  <c r="AC21" i="22"/>
  <c r="AC25" i="22"/>
  <c r="AC46" i="22"/>
  <c r="AD52" i="22"/>
  <c r="AD21" i="22"/>
  <c r="AD25" i="22"/>
  <c r="AD46" i="22"/>
  <c r="AE52" i="22"/>
  <c r="AE21" i="22"/>
  <c r="AE25" i="22"/>
  <c r="AE46" i="22"/>
  <c r="AF52" i="22"/>
  <c r="AF21" i="22"/>
  <c r="AF25" i="22"/>
  <c r="AF46" i="22"/>
  <c r="AG52" i="22"/>
  <c r="AG21" i="22"/>
  <c r="AG25" i="22"/>
  <c r="AG46" i="22"/>
  <c r="AH52" i="22"/>
  <c r="AH21" i="22"/>
  <c r="AH25" i="22"/>
  <c r="AH46" i="22"/>
  <c r="AI52" i="22"/>
  <c r="AI21" i="22"/>
  <c r="AI46" i="22"/>
  <c r="AJ52" i="22"/>
  <c r="AJ21" i="22"/>
  <c r="AJ46" i="22"/>
  <c r="AK49" i="22"/>
  <c r="AK52" i="22" s="1"/>
  <c r="AK21" i="22"/>
  <c r="AK25" i="22"/>
  <c r="AK45" i="22"/>
  <c r="AK46" i="22" s="1"/>
  <c r="AL49" i="22"/>
  <c r="AO49" i="22" s="1"/>
  <c r="AL21" i="22"/>
  <c r="AN21" i="22"/>
  <c r="AN46" i="22"/>
  <c r="AO23" i="22"/>
  <c r="AO24" i="22"/>
  <c r="AO36" i="22"/>
  <c r="AP45" i="22"/>
  <c r="AP46" i="22" s="1"/>
  <c r="E52" i="22"/>
  <c r="E21" i="22"/>
  <c r="E25" i="22"/>
  <c r="E46" i="22"/>
  <c r="E43" i="21"/>
  <c r="E47" i="21"/>
  <c r="AP42" i="20"/>
  <c r="AO39" i="20"/>
  <c r="AL43" i="20"/>
  <c r="AO43" i="20" s="1"/>
  <c r="E23" i="20"/>
  <c r="E27" i="20"/>
  <c r="E32" i="20"/>
  <c r="E49" i="20"/>
  <c r="E52" i="20"/>
  <c r="F69" i="15"/>
  <c r="F29" i="15"/>
  <c r="F44" i="15"/>
  <c r="F61" i="15"/>
  <c r="F64" i="15"/>
  <c r="G69" i="15"/>
  <c r="G29" i="15"/>
  <c r="G44" i="15"/>
  <c r="G61" i="15"/>
  <c r="G64" i="15"/>
  <c r="H69" i="15"/>
  <c r="H29" i="15"/>
  <c r="H44" i="15"/>
  <c r="H61" i="15"/>
  <c r="H64" i="15"/>
  <c r="I69" i="15"/>
  <c r="I29" i="15"/>
  <c r="I44" i="15"/>
  <c r="I61" i="15"/>
  <c r="I64" i="15"/>
  <c r="J69" i="15"/>
  <c r="J29" i="15"/>
  <c r="J44" i="15"/>
  <c r="J61" i="15"/>
  <c r="J64" i="15"/>
  <c r="K69" i="15"/>
  <c r="K29" i="15"/>
  <c r="K70" i="15" s="1"/>
  <c r="K44" i="15"/>
  <c r="K61" i="15"/>
  <c r="K64" i="15"/>
  <c r="L69" i="15"/>
  <c r="L29" i="15"/>
  <c r="L44" i="15"/>
  <c r="L61" i="15"/>
  <c r="L64" i="15"/>
  <c r="M69" i="15"/>
  <c r="M29" i="15"/>
  <c r="M44" i="15"/>
  <c r="M61" i="15"/>
  <c r="M64" i="15"/>
  <c r="N69" i="15"/>
  <c r="N29" i="15"/>
  <c r="N44" i="15"/>
  <c r="N61" i="15"/>
  <c r="N64" i="15"/>
  <c r="O69" i="15"/>
  <c r="O29" i="15"/>
  <c r="O44" i="15"/>
  <c r="O61" i="15"/>
  <c r="O64" i="15"/>
  <c r="P69" i="15"/>
  <c r="P29" i="15"/>
  <c r="P44" i="15"/>
  <c r="P61" i="15"/>
  <c r="P64" i="15"/>
  <c r="Q69" i="15"/>
  <c r="Q29" i="15"/>
  <c r="Q44" i="15"/>
  <c r="Q61" i="15"/>
  <c r="Q64" i="15"/>
  <c r="R69" i="15"/>
  <c r="R29" i="15"/>
  <c r="R44" i="15"/>
  <c r="R61" i="15"/>
  <c r="R64" i="15"/>
  <c r="S22" i="15"/>
  <c r="S23" i="15"/>
  <c r="S26" i="15"/>
  <c r="S28" i="15"/>
  <c r="S31" i="15"/>
  <c r="S33" i="15"/>
  <c r="S35" i="15"/>
  <c r="S36" i="15"/>
  <c r="S37" i="15"/>
  <c r="S38" i="15"/>
  <c r="S39" i="15"/>
  <c r="S41" i="15"/>
  <c r="S64" i="15"/>
  <c r="T19" i="15"/>
  <c r="T22" i="15"/>
  <c r="AO22" i="15" s="1"/>
  <c r="T26" i="15"/>
  <c r="AO26" i="15" s="1"/>
  <c r="T28" i="15"/>
  <c r="AO28" i="15" s="1"/>
  <c r="T31" i="15"/>
  <c r="AP31" i="15" s="1"/>
  <c r="T33" i="15"/>
  <c r="AP33" i="15" s="1"/>
  <c r="T35" i="15"/>
  <c r="T36" i="15"/>
  <c r="AO36" i="15" s="1"/>
  <c r="T37" i="15"/>
  <c r="T38" i="15"/>
  <c r="AO38" i="15" s="1"/>
  <c r="T39" i="15"/>
  <c r="AO39" i="15" s="1"/>
  <c r="AP39" i="15"/>
  <c r="T41" i="15"/>
  <c r="AO41" i="15" s="1"/>
  <c r="T64" i="15"/>
  <c r="AP26" i="15"/>
  <c r="AP37" i="15"/>
  <c r="AP59" i="15"/>
  <c r="V64" i="15"/>
  <c r="W69" i="15"/>
  <c r="W29" i="15"/>
  <c r="W44" i="15"/>
  <c r="W61" i="15"/>
  <c r="W64" i="15"/>
  <c r="X69" i="15"/>
  <c r="X29" i="15"/>
  <c r="X44" i="15"/>
  <c r="X61" i="15"/>
  <c r="X64" i="15"/>
  <c r="Y69" i="15"/>
  <c r="Y29" i="15"/>
  <c r="Y44" i="15"/>
  <c r="Y61" i="15"/>
  <c r="Y64" i="15"/>
  <c r="Z69" i="15"/>
  <c r="Z61" i="15"/>
  <c r="Z29" i="15"/>
  <c r="Z44" i="15"/>
  <c r="Z64" i="15"/>
  <c r="AA69" i="15"/>
  <c r="AA29" i="15"/>
  <c r="AA44" i="15"/>
  <c r="AA61" i="15"/>
  <c r="AA64" i="15"/>
  <c r="AB69" i="15"/>
  <c r="AB29" i="15"/>
  <c r="AB44" i="15"/>
  <c r="AB61" i="15"/>
  <c r="AB64" i="15"/>
  <c r="AC69" i="15"/>
  <c r="AC29" i="15"/>
  <c r="AC44" i="15"/>
  <c r="AC61" i="15"/>
  <c r="AC64" i="15"/>
  <c r="AD69" i="15"/>
  <c r="AD29" i="15"/>
  <c r="AD44" i="15"/>
  <c r="AD61" i="15"/>
  <c r="AD64" i="15"/>
  <c r="AE69" i="15"/>
  <c r="AE29" i="15"/>
  <c r="AE44" i="15"/>
  <c r="AE61" i="15"/>
  <c r="AE64" i="15"/>
  <c r="AF69" i="15"/>
  <c r="AF29" i="15"/>
  <c r="AF44" i="15"/>
  <c r="AF61" i="15"/>
  <c r="AF64" i="15"/>
  <c r="AG69" i="15"/>
  <c r="AG29" i="15"/>
  <c r="AG44" i="15"/>
  <c r="AG61" i="15"/>
  <c r="AG64" i="15"/>
  <c r="AH69" i="15"/>
  <c r="AH29" i="15"/>
  <c r="AH44" i="15"/>
  <c r="AH61" i="15"/>
  <c r="AH64" i="15"/>
  <c r="AI69" i="15"/>
  <c r="AI29" i="15"/>
  <c r="AI44" i="15"/>
  <c r="AI64" i="15"/>
  <c r="AJ69" i="15"/>
  <c r="AJ29" i="15"/>
  <c r="AJ44" i="15"/>
  <c r="AJ64" i="15"/>
  <c r="AK67" i="15"/>
  <c r="AK68" i="15"/>
  <c r="AK20" i="15"/>
  <c r="AK21" i="15"/>
  <c r="AK32" i="15"/>
  <c r="AK34" i="15"/>
  <c r="AK42" i="15"/>
  <c r="AK63" i="15"/>
  <c r="AK64" i="15" s="1"/>
  <c r="AL42" i="15"/>
  <c r="AO42" i="15" s="1"/>
  <c r="AL63" i="15"/>
  <c r="AL64" i="15" s="1"/>
  <c r="AO67" i="15"/>
  <c r="AO59" i="15"/>
  <c r="AO20" i="15"/>
  <c r="AO23" i="15"/>
  <c r="AO35" i="15"/>
  <c r="AO37" i="15"/>
  <c r="AO43" i="15"/>
  <c r="AO63" i="15"/>
  <c r="AO64" i="15" s="1"/>
  <c r="AP23" i="15"/>
  <c r="AP41" i="15"/>
  <c r="AP42" i="15"/>
  <c r="AP63" i="15"/>
  <c r="AP64" i="15" s="1"/>
  <c r="E69" i="15"/>
  <c r="E29" i="15"/>
  <c r="E44" i="15"/>
  <c r="E61" i="15"/>
  <c r="E64" i="15"/>
  <c r="X147" i="1"/>
  <c r="X151" i="1"/>
  <c r="X152" i="1"/>
  <c r="X153" i="1"/>
  <c r="X154" i="1"/>
  <c r="X155" i="1"/>
  <c r="AD131" i="1"/>
  <c r="AD132" i="1"/>
  <c r="AD133" i="1"/>
  <c r="AD134" i="1"/>
  <c r="AD135" i="1"/>
  <c r="AD136" i="1"/>
  <c r="AD130" i="1"/>
  <c r="AD126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77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54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35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19" i="1"/>
  <c r="T139" i="1"/>
  <c r="T147" i="1"/>
  <c r="T146" i="1"/>
  <c r="T141" i="1"/>
  <c r="T140" i="1"/>
  <c r="T20" i="1"/>
  <c r="T21" i="1"/>
  <c r="T22" i="1"/>
  <c r="T23" i="1"/>
  <c r="T24" i="1"/>
  <c r="T25" i="1"/>
  <c r="T26" i="1"/>
  <c r="T27" i="1"/>
  <c r="T28" i="1"/>
  <c r="T30" i="1"/>
  <c r="T31" i="1"/>
  <c r="T32" i="1"/>
  <c r="T35" i="1"/>
  <c r="T36" i="1"/>
  <c r="T37" i="1"/>
  <c r="T38" i="1"/>
  <c r="T39" i="1"/>
  <c r="T40" i="1"/>
  <c r="T41" i="1"/>
  <c r="T42" i="1"/>
  <c r="T44" i="1"/>
  <c r="T45" i="1"/>
  <c r="T46" i="1"/>
  <c r="T47" i="1"/>
  <c r="T48" i="1"/>
  <c r="T49" i="1"/>
  <c r="T50" i="1"/>
  <c r="T51" i="1"/>
  <c r="T55" i="1"/>
  <c r="T56" i="1"/>
  <c r="T57" i="1"/>
  <c r="T58" i="1"/>
  <c r="T59" i="1"/>
  <c r="T61" i="1"/>
  <c r="T64" i="1"/>
  <c r="T67" i="1"/>
  <c r="T70" i="1"/>
  <c r="T71" i="1"/>
  <c r="T72" i="1"/>
  <c r="T73" i="1"/>
  <c r="T74" i="1"/>
  <c r="T54" i="1"/>
  <c r="T60" i="1"/>
  <c r="T63" i="1"/>
  <c r="T65" i="1"/>
  <c r="T79" i="1"/>
  <c r="T80" i="1"/>
  <c r="T82" i="1"/>
  <c r="T83" i="1"/>
  <c r="T84" i="1"/>
  <c r="T86" i="1"/>
  <c r="T87" i="1"/>
  <c r="T88" i="1"/>
  <c r="T89" i="1"/>
  <c r="T90" i="1"/>
  <c r="T91" i="1"/>
  <c r="T92" i="1"/>
  <c r="T94" i="1"/>
  <c r="T96" i="1"/>
  <c r="T98" i="1"/>
  <c r="T99" i="1"/>
  <c r="T101" i="1"/>
  <c r="T102" i="1"/>
  <c r="T104" i="1"/>
  <c r="T105" i="1"/>
  <c r="T106" i="1"/>
  <c r="T107" i="1"/>
  <c r="T108" i="1"/>
  <c r="T109" i="1"/>
  <c r="T110" i="1"/>
  <c r="T111" i="1"/>
  <c r="T113" i="1"/>
  <c r="T114" i="1"/>
  <c r="T115" i="1"/>
  <c r="T116" i="1"/>
  <c r="T117" i="1"/>
  <c r="T118" i="1"/>
  <c r="T119" i="1"/>
  <c r="T120" i="1"/>
  <c r="T121" i="1"/>
  <c r="T122" i="1"/>
  <c r="T100" i="1"/>
  <c r="T95" i="1"/>
  <c r="T103" i="1"/>
  <c r="T112" i="1"/>
  <c r="T77" i="1"/>
  <c r="T78" i="1"/>
  <c r="T81" i="1"/>
  <c r="T85" i="1"/>
  <c r="T93" i="1"/>
  <c r="T97" i="1"/>
  <c r="T123" i="1"/>
  <c r="T126" i="1"/>
  <c r="F124" i="1"/>
  <c r="F137" i="1"/>
  <c r="F43" i="21"/>
  <c r="F47" i="21"/>
  <c r="G43" i="21"/>
  <c r="G48" i="21" s="1"/>
  <c r="G47" i="21"/>
  <c r="H43" i="21"/>
  <c r="H47" i="21"/>
  <c r="I43" i="21"/>
  <c r="I48" i="21" s="1"/>
  <c r="I47" i="21"/>
  <c r="J43" i="21"/>
  <c r="J47" i="21"/>
  <c r="K43" i="21"/>
  <c r="K48" i="21" s="1"/>
  <c r="K47" i="21"/>
  <c r="L43" i="21"/>
  <c r="L47" i="21"/>
  <c r="M43" i="21"/>
  <c r="M48" i="21" s="1"/>
  <c r="M47" i="21"/>
  <c r="N43" i="21"/>
  <c r="N47" i="21"/>
  <c r="O43" i="21"/>
  <c r="O48" i="21" s="1"/>
  <c r="O47" i="21"/>
  <c r="P43" i="21"/>
  <c r="P47" i="21"/>
  <c r="Q43" i="21"/>
  <c r="Q48" i="21" s="1"/>
  <c r="Q47" i="21"/>
  <c r="R43" i="21"/>
  <c r="R47" i="21"/>
  <c r="S23" i="21"/>
  <c r="S24" i="21"/>
  <c r="S28" i="21"/>
  <c r="S29" i="21"/>
  <c r="S31" i="21"/>
  <c r="S34" i="21"/>
  <c r="S36" i="21"/>
  <c r="S45" i="21"/>
  <c r="S47" i="21" s="1"/>
  <c r="T23" i="21"/>
  <c r="AO23" i="21" s="1"/>
  <c r="T24" i="21"/>
  <c r="AO24" i="21" s="1"/>
  <c r="AO27" i="21"/>
  <c r="T28" i="21"/>
  <c r="AO28" i="21" s="1"/>
  <c r="T29" i="21"/>
  <c r="AO29" i="21" s="1"/>
  <c r="T31" i="21"/>
  <c r="AO31" i="21" s="1"/>
  <c r="AO32" i="21"/>
  <c r="T34" i="21"/>
  <c r="AO34" i="21" s="1"/>
  <c r="T36" i="21"/>
  <c r="AO36" i="21" s="1"/>
  <c r="V47" i="21"/>
  <c r="W43" i="21"/>
  <c r="W47" i="21"/>
  <c r="X43" i="21"/>
  <c r="X48" i="21" s="1"/>
  <c r="X47" i="21"/>
  <c r="Y43" i="21"/>
  <c r="Y47" i="21"/>
  <c r="Z43" i="21"/>
  <c r="Z48" i="21" s="1"/>
  <c r="Z47" i="21"/>
  <c r="AA43" i="21"/>
  <c r="AA47" i="21"/>
  <c r="AB43" i="21"/>
  <c r="AB48" i="21" s="1"/>
  <c r="AB47" i="21"/>
  <c r="AC43" i="21"/>
  <c r="AC47" i="21"/>
  <c r="AD43" i="21"/>
  <c r="AD48" i="21" s="1"/>
  <c r="AD47" i="21"/>
  <c r="AE43" i="21"/>
  <c r="AE47" i="21"/>
  <c r="AF43" i="21"/>
  <c r="AF48" i="21" s="1"/>
  <c r="AF47" i="21"/>
  <c r="AG43" i="21"/>
  <c r="AG47" i="21"/>
  <c r="AH43" i="21"/>
  <c r="AH48" i="21" s="1"/>
  <c r="AH47" i="21"/>
  <c r="AI43" i="21"/>
  <c r="AI47" i="21"/>
  <c r="AJ43" i="21"/>
  <c r="AJ48" i="21" s="1"/>
  <c r="AJ47" i="21"/>
  <c r="AK30" i="21"/>
  <c r="AK35" i="21"/>
  <c r="AK37" i="21"/>
  <c r="AK38" i="21"/>
  <c r="AK46" i="21"/>
  <c r="AK47" i="21" s="1"/>
  <c r="AL30" i="21"/>
  <c r="AO30" i="21" s="1"/>
  <c r="AO33" i="21"/>
  <c r="AL35" i="21"/>
  <c r="AO35" i="21" s="1"/>
  <c r="AL37" i="21"/>
  <c r="AO37" i="21" s="1"/>
  <c r="AL38" i="21"/>
  <c r="AO38" i="21" s="1"/>
  <c r="AO39" i="21"/>
  <c r="AO40" i="21"/>
  <c r="AO41" i="21"/>
  <c r="AO42" i="21"/>
  <c r="AL46" i="21"/>
  <c r="AL47" i="21" s="1"/>
  <c r="AP39" i="21"/>
  <c r="AN47" i="21"/>
  <c r="AP45" i="21"/>
  <c r="AP46" i="21"/>
  <c r="K23" i="20"/>
  <c r="K27" i="20"/>
  <c r="K32" i="20"/>
  <c r="K49" i="20"/>
  <c r="K52" i="20"/>
  <c r="AI23" i="20"/>
  <c r="AI27" i="20"/>
  <c r="AI49" i="20"/>
  <c r="AI52" i="20"/>
  <c r="F52" i="20"/>
  <c r="G52" i="20"/>
  <c r="H52" i="20"/>
  <c r="I52" i="20"/>
  <c r="J52" i="20"/>
  <c r="L52" i="20"/>
  <c r="M52" i="20"/>
  <c r="N52" i="20"/>
  <c r="O52" i="20"/>
  <c r="P52" i="20"/>
  <c r="Q52" i="20"/>
  <c r="R52" i="20"/>
  <c r="S52" i="20"/>
  <c r="T52" i="20"/>
  <c r="V52" i="20"/>
  <c r="W52" i="20"/>
  <c r="X52" i="20"/>
  <c r="Y52" i="20"/>
  <c r="Z52" i="20"/>
  <c r="AA52" i="20"/>
  <c r="AB52" i="20"/>
  <c r="AC52" i="20"/>
  <c r="AD52" i="20"/>
  <c r="AE52" i="20"/>
  <c r="AF52" i="20"/>
  <c r="AG52" i="20"/>
  <c r="AH52" i="20"/>
  <c r="AJ52" i="20"/>
  <c r="AK51" i="20"/>
  <c r="AK52" i="20" s="1"/>
  <c r="AN52" i="20"/>
  <c r="F49" i="20"/>
  <c r="G49" i="20"/>
  <c r="H49" i="20"/>
  <c r="I49" i="20"/>
  <c r="J49" i="20"/>
  <c r="L49" i="20"/>
  <c r="M49" i="20"/>
  <c r="N49" i="20"/>
  <c r="O49" i="20"/>
  <c r="P49" i="20"/>
  <c r="Q49" i="20"/>
  <c r="R49" i="20"/>
  <c r="W49" i="20"/>
  <c r="X49" i="20"/>
  <c r="Y49" i="20"/>
  <c r="Y23" i="20"/>
  <c r="Y27" i="20"/>
  <c r="Y32" i="20"/>
  <c r="Z49" i="20"/>
  <c r="AA49" i="20"/>
  <c r="AB49" i="20"/>
  <c r="AC49" i="20"/>
  <c r="AC23" i="20"/>
  <c r="AC27" i="20"/>
  <c r="AC32" i="20"/>
  <c r="AD49" i="20"/>
  <c r="AE49" i="20"/>
  <c r="AF49" i="20"/>
  <c r="AG49" i="20"/>
  <c r="AG23" i="20"/>
  <c r="AG27" i="20"/>
  <c r="AG32" i="20"/>
  <c r="AH49" i="20"/>
  <c r="AJ49" i="20"/>
  <c r="F32" i="20"/>
  <c r="G32" i="20"/>
  <c r="H32" i="20"/>
  <c r="I32" i="20"/>
  <c r="J32" i="20"/>
  <c r="L32" i="20"/>
  <c r="M32" i="20"/>
  <c r="N32" i="20"/>
  <c r="O32" i="20"/>
  <c r="P32" i="20"/>
  <c r="Q32" i="20"/>
  <c r="R32" i="20"/>
  <c r="W32" i="20"/>
  <c r="X32" i="20"/>
  <c r="Z32" i="20"/>
  <c r="AA32" i="20"/>
  <c r="AB32" i="20"/>
  <c r="AD32" i="20"/>
  <c r="AE32" i="20"/>
  <c r="AF32" i="20"/>
  <c r="AH32" i="20"/>
  <c r="AK30" i="20"/>
  <c r="AK32" i="20" s="1"/>
  <c r="F23" i="20"/>
  <c r="F27" i="20"/>
  <c r="G23" i="20"/>
  <c r="G27" i="20"/>
  <c r="H23" i="20"/>
  <c r="H27" i="20"/>
  <c r="I23" i="20"/>
  <c r="I27" i="20"/>
  <c r="J23" i="20"/>
  <c r="J27" i="20"/>
  <c r="L23" i="20"/>
  <c r="L27" i="20"/>
  <c r="M23" i="20"/>
  <c r="M27" i="20"/>
  <c r="N23" i="20"/>
  <c r="N27" i="20"/>
  <c r="O23" i="20"/>
  <c r="O27" i="20"/>
  <c r="P23" i="20"/>
  <c r="P27" i="20"/>
  <c r="Q27" i="20"/>
  <c r="R27" i="20"/>
  <c r="W23" i="20"/>
  <c r="W27" i="20"/>
  <c r="X23" i="20"/>
  <c r="X27" i="20"/>
  <c r="Z23" i="20"/>
  <c r="AA23" i="20"/>
  <c r="AA27" i="20"/>
  <c r="AB23" i="20"/>
  <c r="AB27" i="20"/>
  <c r="AD23" i="20"/>
  <c r="AE23" i="20"/>
  <c r="AE27" i="20"/>
  <c r="AF23" i="20"/>
  <c r="AH23" i="20"/>
  <c r="AJ23" i="20"/>
  <c r="AL22" i="20"/>
  <c r="AP22" i="20" s="1"/>
  <c r="AP47" i="20"/>
  <c r="AL46" i="20"/>
  <c r="AP46" i="20" s="1"/>
  <c r="AK46" i="20"/>
  <c r="AK43" i="20"/>
  <c r="AO37" i="20"/>
  <c r="AP35" i="20"/>
  <c r="AO34" i="20"/>
  <c r="T31" i="20"/>
  <c r="AO31" i="20" s="1"/>
  <c r="S31" i="20"/>
  <c r="T29" i="20"/>
  <c r="S29" i="20"/>
  <c r="AL30" i="20"/>
  <c r="AL32" i="20" s="1"/>
  <c r="AL26" i="20"/>
  <c r="AN27" i="20" s="1"/>
  <c r="AK22" i="20"/>
  <c r="AK23" i="20" s="1"/>
  <c r="T20" i="20"/>
  <c r="AP20" i="20" s="1"/>
  <c r="S20" i="20"/>
  <c r="S19" i="20"/>
  <c r="S27" i="20"/>
  <c r="T19" i="20"/>
  <c r="AO19" i="20" s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V124" i="1"/>
  <c r="V161" i="1" s="1"/>
  <c r="AJ27" i="20"/>
  <c r="AF27" i="20"/>
  <c r="AK26" i="20"/>
  <c r="AK27" i="20" s="1"/>
  <c r="AH27" i="20"/>
  <c r="AD27" i="20"/>
  <c r="Z27" i="20"/>
  <c r="U100" i="1"/>
  <c r="X100" i="1" s="1"/>
  <c r="U103" i="1"/>
  <c r="X103" i="1" s="1"/>
  <c r="U95" i="1"/>
  <c r="U97" i="1"/>
  <c r="X97" i="1" s="1"/>
  <c r="U85" i="1"/>
  <c r="X85" i="1" s="1"/>
  <c r="U93" i="1"/>
  <c r="X93" i="1" s="1"/>
  <c r="U81" i="1"/>
  <c r="Y81" i="1" s="1"/>
  <c r="U77" i="1"/>
  <c r="X77" i="1" s="1"/>
  <c r="AI36" i="1"/>
  <c r="AH36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G75" i="1"/>
  <c r="G33" i="1"/>
  <c r="G52" i="1"/>
  <c r="G137" i="1"/>
  <c r="G160" i="1"/>
  <c r="H75" i="1"/>
  <c r="J75" i="1"/>
  <c r="K75" i="1"/>
  <c r="L75" i="1"/>
  <c r="M75" i="1"/>
  <c r="N75" i="1"/>
  <c r="O75" i="1"/>
  <c r="O33" i="1"/>
  <c r="O52" i="1"/>
  <c r="O137" i="1"/>
  <c r="O160" i="1"/>
  <c r="P75" i="1"/>
  <c r="Q75" i="1"/>
  <c r="R75" i="1"/>
  <c r="I52" i="1"/>
  <c r="J52" i="1"/>
  <c r="J33" i="1"/>
  <c r="J137" i="1"/>
  <c r="J160" i="1"/>
  <c r="K52" i="1"/>
  <c r="L52" i="1"/>
  <c r="M52" i="1"/>
  <c r="N52" i="1"/>
  <c r="P52" i="1"/>
  <c r="Q52" i="1"/>
  <c r="R52" i="1"/>
  <c r="R33" i="1"/>
  <c r="R160" i="1"/>
  <c r="I33" i="1"/>
  <c r="I137" i="1"/>
  <c r="I160" i="1"/>
  <c r="K33" i="1"/>
  <c r="L33" i="1"/>
  <c r="M33" i="1"/>
  <c r="M137" i="1"/>
  <c r="M160" i="1"/>
  <c r="N33" i="1"/>
  <c r="P33" i="1"/>
  <c r="Q33" i="1"/>
  <c r="Q160" i="1"/>
  <c r="Y93" i="1"/>
  <c r="T25" i="20"/>
  <c r="AP51" i="20"/>
  <c r="AP52" i="20" s="1"/>
  <c r="AO35" i="20"/>
  <c r="T131" i="1"/>
  <c r="T132" i="1"/>
  <c r="T133" i="1"/>
  <c r="T134" i="1"/>
  <c r="T135" i="1"/>
  <c r="T136" i="1"/>
  <c r="T130" i="1"/>
  <c r="U20" i="1"/>
  <c r="X20" i="1" s="1"/>
  <c r="U21" i="1"/>
  <c r="U22" i="1"/>
  <c r="X22" i="1" s="1"/>
  <c r="U23" i="1"/>
  <c r="X23" i="1" s="1"/>
  <c r="U24" i="1"/>
  <c r="U25" i="1"/>
  <c r="X25" i="1" s="1"/>
  <c r="U26" i="1"/>
  <c r="U27" i="1"/>
  <c r="X27" i="1" s="1"/>
  <c r="U28" i="1"/>
  <c r="X28" i="1" s="1"/>
  <c r="U30" i="1"/>
  <c r="X30" i="1" s="1"/>
  <c r="U31" i="1"/>
  <c r="X31" i="1" s="1"/>
  <c r="U32" i="1"/>
  <c r="X32" i="1" s="1"/>
  <c r="U19" i="1"/>
  <c r="X19" i="1" s="1"/>
  <c r="U35" i="1"/>
  <c r="U36" i="1"/>
  <c r="X36" i="1" s="1"/>
  <c r="U37" i="1"/>
  <c r="U38" i="1"/>
  <c r="X38" i="1" s="1"/>
  <c r="U39" i="1"/>
  <c r="Y39" i="1" s="1"/>
  <c r="U40" i="1"/>
  <c r="X40" i="1" s="1"/>
  <c r="U41" i="1"/>
  <c r="Y41" i="1" s="1"/>
  <c r="U42" i="1"/>
  <c r="X42" i="1" s="1"/>
  <c r="U44" i="1"/>
  <c r="X44" i="1" s="1"/>
  <c r="U45" i="1"/>
  <c r="Y45" i="1" s="1"/>
  <c r="U46" i="1"/>
  <c r="X46" i="1" s="1"/>
  <c r="U47" i="1"/>
  <c r="Y47" i="1" s="1"/>
  <c r="U48" i="1"/>
  <c r="X48" i="1" s="1"/>
  <c r="U51" i="1"/>
  <c r="Y51" i="1" s="1"/>
  <c r="X54" i="1"/>
  <c r="X74" i="1"/>
  <c r="U79" i="1"/>
  <c r="X79" i="1" s="1"/>
  <c r="U80" i="1"/>
  <c r="Y80" i="1" s="1"/>
  <c r="U82" i="1"/>
  <c r="Y82" i="1" s="1"/>
  <c r="U83" i="1"/>
  <c r="X83" i="1" s="1"/>
  <c r="U84" i="1"/>
  <c r="Y84" i="1" s="1"/>
  <c r="U86" i="1"/>
  <c r="Y86" i="1" s="1"/>
  <c r="U87" i="1"/>
  <c r="X87" i="1" s="1"/>
  <c r="U88" i="1"/>
  <c r="X88" i="1" s="1"/>
  <c r="Y88" i="1"/>
  <c r="U89" i="1"/>
  <c r="X89" i="1" s="1"/>
  <c r="U90" i="1"/>
  <c r="Y90" i="1" s="1"/>
  <c r="U91" i="1"/>
  <c r="X91" i="1" s="1"/>
  <c r="U92" i="1"/>
  <c r="Y92" i="1" s="1"/>
  <c r="U94" i="1"/>
  <c r="Y94" i="1" s="1"/>
  <c r="U96" i="1"/>
  <c r="X96" i="1" s="1"/>
  <c r="U98" i="1"/>
  <c r="X98" i="1" s="1"/>
  <c r="U99" i="1"/>
  <c r="X99" i="1" s="1"/>
  <c r="Y99" i="1"/>
  <c r="U101" i="1"/>
  <c r="X101" i="1" s="1"/>
  <c r="U102" i="1"/>
  <c r="X102" i="1" s="1"/>
  <c r="U104" i="1"/>
  <c r="Y104" i="1" s="1"/>
  <c r="U105" i="1"/>
  <c r="Y105" i="1" s="1"/>
  <c r="U106" i="1"/>
  <c r="Y106" i="1" s="1"/>
  <c r="U107" i="1"/>
  <c r="Y107" i="1" s="1"/>
  <c r="U108" i="1"/>
  <c r="Y108" i="1" s="1"/>
  <c r="U109" i="1"/>
  <c r="Y109" i="1" s="1"/>
  <c r="U110" i="1"/>
  <c r="X110" i="1" s="1"/>
  <c r="U111" i="1"/>
  <c r="X111" i="1" s="1"/>
  <c r="U114" i="1"/>
  <c r="Y114" i="1" s="1"/>
  <c r="U116" i="1"/>
  <c r="Y116" i="1" s="1"/>
  <c r="U117" i="1"/>
  <c r="X117" i="1" s="1"/>
  <c r="U118" i="1"/>
  <c r="Y118" i="1" s="1"/>
  <c r="U119" i="1"/>
  <c r="X119" i="1" s="1"/>
  <c r="U120" i="1"/>
  <c r="X120" i="1" s="1"/>
  <c r="Y120" i="1"/>
  <c r="U121" i="1"/>
  <c r="X121" i="1" s="1"/>
  <c r="U122" i="1"/>
  <c r="Y122" i="1" s="1"/>
  <c r="U123" i="1"/>
  <c r="Y123" i="1" s="1"/>
  <c r="U78" i="1"/>
  <c r="U112" i="1"/>
  <c r="X112" i="1" s="1"/>
  <c r="U113" i="1"/>
  <c r="X113" i="1" s="1"/>
  <c r="U115" i="1"/>
  <c r="X115" i="1" s="1"/>
  <c r="U136" i="1"/>
  <c r="W136" i="1" s="1"/>
  <c r="Y133" i="1"/>
  <c r="X133" i="1"/>
  <c r="Y130" i="1"/>
  <c r="U130" i="1"/>
  <c r="U126" i="1"/>
  <c r="Y126" i="1" s="1"/>
  <c r="AI35" i="1"/>
  <c r="U49" i="1"/>
  <c r="X49" i="1" s="1"/>
  <c r="U50" i="1"/>
  <c r="X50" i="1" s="1"/>
  <c r="AJ33" i="1"/>
  <c r="AH35" i="1"/>
  <c r="Y49" i="1"/>
  <c r="Y50" i="1"/>
  <c r="K160" i="1"/>
  <c r="N160" i="1"/>
  <c r="P160" i="1"/>
  <c r="H137" i="1"/>
  <c r="K137" i="1"/>
  <c r="L137" i="1"/>
  <c r="N137" i="1"/>
  <c r="Y79" i="1"/>
  <c r="X109" i="1"/>
  <c r="X51" i="1"/>
  <c r="Y101" i="1"/>
  <c r="Y91" i="1"/>
  <c r="Y98" i="1"/>
  <c r="Y121" i="1"/>
  <c r="Y110" i="1"/>
  <c r="Y112" i="1"/>
  <c r="Y44" i="1"/>
  <c r="Y102" i="1"/>
  <c r="Y38" i="1"/>
  <c r="X26" i="1"/>
  <c r="AP37" i="20"/>
  <c r="AP39" i="20"/>
  <c r="AO24" i="15"/>
  <c r="Y85" i="1"/>
  <c r="AP34" i="20"/>
  <c r="Y100" i="1"/>
  <c r="T49" i="20"/>
  <c r="AP32" i="15"/>
  <c r="AP20" i="15"/>
  <c r="AO38" i="20"/>
  <c r="AP38" i="20"/>
  <c r="AP28" i="15"/>
  <c r="AO19" i="15"/>
  <c r="Y113" i="1"/>
  <c r="AO48" i="20"/>
  <c r="AP48" i="20"/>
  <c r="X69" i="1"/>
  <c r="Y83" i="1"/>
  <c r="AL23" i="20"/>
  <c r="AP41" i="21"/>
  <c r="J53" i="22"/>
  <c r="AO51" i="22"/>
  <c r="AL52" i="22"/>
  <c r="AO60" i="15"/>
  <c r="E53" i="22"/>
  <c r="AO28" i="23"/>
  <c r="AO29" i="23" s="1"/>
  <c r="AL29" i="23"/>
  <c r="AN28" i="23"/>
  <c r="AP28" i="23" s="1"/>
  <c r="AP29" i="23" s="1"/>
  <c r="AP33" i="22"/>
  <c r="X157" i="1"/>
  <c r="AP51" i="22"/>
  <c r="Y77" i="1"/>
  <c r="AD150" i="1" l="1"/>
  <c r="Z53" i="22"/>
  <c r="X63" i="1"/>
  <c r="X150" i="1"/>
  <c r="AI70" i="15"/>
  <c r="AA70" i="15"/>
  <c r="R42" i="23"/>
  <c r="N42" i="23"/>
  <c r="J42" i="23"/>
  <c r="AD148" i="1"/>
  <c r="O70" i="15"/>
  <c r="AL69" i="15"/>
  <c r="AD157" i="1"/>
  <c r="AD156" i="1"/>
  <c r="AD155" i="1"/>
  <c r="AE70" i="15"/>
  <c r="Z70" i="15"/>
  <c r="W70" i="15"/>
  <c r="AL42" i="23"/>
  <c r="P42" i="23"/>
  <c r="L42" i="23"/>
  <c r="H42" i="23"/>
  <c r="X68" i="1"/>
  <c r="X70" i="1"/>
  <c r="AJ42" i="23"/>
  <c r="AH42" i="23"/>
  <c r="AD42" i="23"/>
  <c r="AB42" i="23"/>
  <c r="X42" i="23"/>
  <c r="S41" i="23"/>
  <c r="AN29" i="23"/>
  <c r="AF42" i="23"/>
  <c r="Z42" i="23"/>
  <c r="AP37" i="22"/>
  <c r="AM33" i="1"/>
  <c r="X140" i="1"/>
  <c r="AD152" i="1"/>
  <c r="X146" i="1"/>
  <c r="X106" i="1"/>
  <c r="X64" i="1"/>
  <c r="X122" i="1"/>
  <c r="X107" i="1"/>
  <c r="AC160" i="1"/>
  <c r="X66" i="1"/>
  <c r="X84" i="1"/>
  <c r="X108" i="1"/>
  <c r="X73" i="1"/>
  <c r="X67" i="1"/>
  <c r="AD141" i="1"/>
  <c r="X61" i="1"/>
  <c r="U137" i="1"/>
  <c r="AD140" i="1"/>
  <c r="X43" i="1"/>
  <c r="X58" i="1"/>
  <c r="X55" i="1"/>
  <c r="X71" i="1"/>
  <c r="E70" i="15"/>
  <c r="G70" i="15"/>
  <c r="AD139" i="1"/>
  <c r="AO26" i="20"/>
  <c r="AJ70" i="15"/>
  <c r="X62" i="1"/>
  <c r="X72" i="1"/>
  <c r="X60" i="1"/>
  <c r="AF70" i="15"/>
  <c r="AB70" i="15"/>
  <c r="X70" i="15"/>
  <c r="P70" i="15"/>
  <c r="L70" i="15"/>
  <c r="H70" i="15"/>
  <c r="AD153" i="1"/>
  <c r="E42" i="23"/>
  <c r="F42" i="23"/>
  <c r="AP19" i="22"/>
  <c r="AP21" i="22" s="1"/>
  <c r="V21" i="22"/>
  <c r="X136" i="1"/>
  <c r="Y119" i="1"/>
  <c r="X94" i="1"/>
  <c r="AH70" i="15"/>
  <c r="AD70" i="15"/>
  <c r="R70" i="15"/>
  <c r="N70" i="15"/>
  <c r="J70" i="15"/>
  <c r="F70" i="15"/>
  <c r="P53" i="22"/>
  <c r="AK42" i="23"/>
  <c r="AI42" i="23"/>
  <c r="AG42" i="23"/>
  <c r="AE42" i="23"/>
  <c r="AC42" i="23"/>
  <c r="AA42" i="23"/>
  <c r="Y42" i="23"/>
  <c r="W42" i="23"/>
  <c r="Y42" i="1"/>
  <c r="Y40" i="1"/>
  <c r="X90" i="1"/>
  <c r="Y46" i="1"/>
  <c r="Y87" i="1"/>
  <c r="X116" i="1"/>
  <c r="X123" i="1"/>
  <c r="X81" i="1"/>
  <c r="AP66" i="15"/>
  <c r="AO21" i="15"/>
  <c r="AO66" i="15"/>
  <c r="AO69" i="15" s="1"/>
  <c r="AG70" i="15"/>
  <c r="AC70" i="15"/>
  <c r="Y70" i="15"/>
  <c r="Q70" i="15"/>
  <c r="M70" i="15"/>
  <c r="I70" i="15"/>
  <c r="Q42" i="23"/>
  <c r="O42" i="23"/>
  <c r="M42" i="23"/>
  <c r="K42" i="23"/>
  <c r="I42" i="23"/>
  <c r="G42" i="23"/>
  <c r="AD147" i="1"/>
  <c r="AB160" i="1"/>
  <c r="AB161" i="1" s="1"/>
  <c r="AD124" i="1"/>
  <c r="AD159" i="1"/>
  <c r="AG48" i="21"/>
  <c r="AC48" i="21"/>
  <c r="Y48" i="21"/>
  <c r="R48" i="21"/>
  <c r="N48" i="21"/>
  <c r="J48" i="21"/>
  <c r="F48" i="21"/>
  <c r="E48" i="21"/>
  <c r="AI48" i="21"/>
  <c r="AE48" i="21"/>
  <c r="AA48" i="21"/>
  <c r="W48" i="21"/>
  <c r="P48" i="21"/>
  <c r="L48" i="21"/>
  <c r="H48" i="21"/>
  <c r="AF53" i="20"/>
  <c r="AO34" i="15"/>
  <c r="AP27" i="15"/>
  <c r="AO31" i="15"/>
  <c r="AP35" i="15"/>
  <c r="AP22" i="15"/>
  <c r="AP29" i="15" s="1"/>
  <c r="AP38" i="15"/>
  <c r="AP29" i="20"/>
  <c r="AP19" i="20"/>
  <c r="AP23" i="20" s="1"/>
  <c r="AO25" i="20"/>
  <c r="AO27" i="20" s="1"/>
  <c r="T27" i="20"/>
  <c r="AO46" i="20"/>
  <c r="AL44" i="15"/>
  <c r="AP69" i="15"/>
  <c r="AP36" i="15"/>
  <c r="AK69" i="15"/>
  <c r="N53" i="20"/>
  <c r="AP45" i="20"/>
  <c r="Z53" i="20"/>
  <c r="F53" i="20"/>
  <c r="AE53" i="20"/>
  <c r="P53" i="20"/>
  <c r="T32" i="20"/>
  <c r="AD53" i="20"/>
  <c r="L53" i="20"/>
  <c r="AO29" i="20"/>
  <c r="S32" i="20"/>
  <c r="W53" i="20"/>
  <c r="AC53" i="20"/>
  <c r="AG53" i="20"/>
  <c r="E53" i="20"/>
  <c r="AP36" i="21"/>
  <c r="T47" i="21"/>
  <c r="AP31" i="21"/>
  <c r="AP24" i="21"/>
  <c r="N53" i="22"/>
  <c r="AO35" i="22"/>
  <c r="AO20" i="22"/>
  <c r="AO21" i="22" s="1"/>
  <c r="AP24" i="22"/>
  <c r="AP25" i="22" s="1"/>
  <c r="AN25" i="22"/>
  <c r="AO45" i="22"/>
  <c r="AO46" i="22" s="1"/>
  <c r="AF53" i="22"/>
  <c r="AP49" i="22"/>
  <c r="X53" i="22"/>
  <c r="AP25" i="20"/>
  <c r="V27" i="20"/>
  <c r="AO22" i="20"/>
  <c r="AP26" i="20"/>
  <c r="AO21" i="20"/>
  <c r="AH53" i="20"/>
  <c r="AA53" i="20"/>
  <c r="AO20" i="20"/>
  <c r="AL27" i="20"/>
  <c r="AO51" i="20"/>
  <c r="AO52" i="20" s="1"/>
  <c r="O53" i="20"/>
  <c r="AO42" i="20"/>
  <c r="AK49" i="20"/>
  <c r="AK53" i="20" s="1"/>
  <c r="I53" i="20"/>
  <c r="X53" i="20"/>
  <c r="V32" i="20"/>
  <c r="AO47" i="20"/>
  <c r="J53" i="20"/>
  <c r="AI53" i="20"/>
  <c r="H53" i="20"/>
  <c r="K53" i="20"/>
  <c r="AL49" i="20"/>
  <c r="G53" i="20"/>
  <c r="M53" i="20"/>
  <c r="AP34" i="21"/>
  <c r="AO46" i="21"/>
  <c r="AO47" i="21" s="1"/>
  <c r="AP38" i="21"/>
  <c r="S43" i="21"/>
  <c r="S48" i="21" s="1"/>
  <c r="AP40" i="21"/>
  <c r="AK43" i="21"/>
  <c r="AK48" i="21" s="1"/>
  <c r="AP21" i="21"/>
  <c r="AP48" i="22"/>
  <c r="W53" i="22"/>
  <c r="AO25" i="22"/>
  <c r="G53" i="22"/>
  <c r="T21" i="22"/>
  <c r="AO48" i="22"/>
  <c r="S21" i="22"/>
  <c r="F53" i="22"/>
  <c r="AB53" i="22"/>
  <c r="T43" i="21"/>
  <c r="AL43" i="21"/>
  <c r="AL48" i="21" s="1"/>
  <c r="AP42" i="21"/>
  <c r="AP35" i="21"/>
  <c r="AP33" i="21"/>
  <c r="AP47" i="21"/>
  <c r="AO36" i="23"/>
  <c r="AE53" i="22"/>
  <c r="AH53" i="22"/>
  <c r="O53" i="22"/>
  <c r="H53" i="22"/>
  <c r="K53" i="22"/>
  <c r="Y53" i="22"/>
  <c r="S26" i="23"/>
  <c r="AJ53" i="22"/>
  <c r="AP42" i="22"/>
  <c r="AO25" i="23"/>
  <c r="AP24" i="23"/>
  <c r="AP26" i="23" s="1"/>
  <c r="V26" i="23"/>
  <c r="V42" i="23" s="1"/>
  <c r="T26" i="23"/>
  <c r="T42" i="23" s="1"/>
  <c r="AC161" i="1"/>
  <c r="U128" i="1"/>
  <c r="X128" i="1" s="1"/>
  <c r="AJ32" i="1" s="1"/>
  <c r="T23" i="20"/>
  <c r="Y97" i="1"/>
  <c r="X104" i="1"/>
  <c r="X126" i="1"/>
  <c r="X82" i="1"/>
  <c r="Y48" i="1"/>
  <c r="X24" i="1"/>
  <c r="X65" i="1"/>
  <c r="Y36" i="1"/>
  <c r="Y115" i="1"/>
  <c r="Y89" i="1"/>
  <c r="X105" i="1"/>
  <c r="X86" i="1"/>
  <c r="X80" i="1"/>
  <c r="X92" i="1"/>
  <c r="Y96" i="1"/>
  <c r="X130" i="1"/>
  <c r="Y117" i="1"/>
  <c r="X59" i="1"/>
  <c r="U33" i="1"/>
  <c r="X33" i="1" s="1"/>
  <c r="AJ28" i="1" s="1"/>
  <c r="Y103" i="1"/>
  <c r="X158" i="1"/>
  <c r="X47" i="1"/>
  <c r="X21" i="1"/>
  <c r="X41" i="1"/>
  <c r="X39" i="1"/>
  <c r="X118" i="1"/>
  <c r="X114" i="1"/>
  <c r="X57" i="1"/>
  <c r="U160" i="1"/>
  <c r="X160" i="1" s="1"/>
  <c r="U124" i="1"/>
  <c r="X78" i="1"/>
  <c r="AP61" i="15"/>
  <c r="T29" i="15"/>
  <c r="AK29" i="15"/>
  <c r="T61" i="15"/>
  <c r="AL29" i="15"/>
  <c r="AN69" i="15"/>
  <c r="AO25" i="15"/>
  <c r="AP25" i="15"/>
  <c r="T69" i="15"/>
  <c r="I161" i="1"/>
  <c r="AO40" i="15"/>
  <c r="O161" i="1"/>
  <c r="X45" i="1"/>
  <c r="T44" i="15"/>
  <c r="W137" i="1"/>
  <c r="Y137" i="1" s="1"/>
  <c r="Y136" i="1"/>
  <c r="Y78" i="1"/>
  <c r="Y111" i="1"/>
  <c r="U52" i="1"/>
  <c r="X52" i="1" s="1"/>
  <c r="AJ29" i="1" s="1"/>
  <c r="X35" i="1"/>
  <c r="N161" i="1"/>
  <c r="L161" i="1"/>
  <c r="J161" i="1"/>
  <c r="G161" i="1"/>
  <c r="Y37" i="1"/>
  <c r="X37" i="1"/>
  <c r="K161" i="1"/>
  <c r="S49" i="20"/>
  <c r="R161" i="1"/>
  <c r="X95" i="1"/>
  <c r="Y95" i="1"/>
  <c r="Y53" i="20"/>
  <c r="Y33" i="1"/>
  <c r="Y35" i="1"/>
  <c r="M161" i="1"/>
  <c r="AB53" i="20"/>
  <c r="AO43" i="21"/>
  <c r="T52" i="1"/>
  <c r="AL29" i="1" s="1"/>
  <c r="AM29" i="1" s="1"/>
  <c r="AO40" i="20"/>
  <c r="AP38" i="23"/>
  <c r="AO38" i="23"/>
  <c r="R53" i="20"/>
  <c r="AL25" i="22"/>
  <c r="AL53" i="22" s="1"/>
  <c r="F161" i="1"/>
  <c r="AJ53" i="20"/>
  <c r="T124" i="1"/>
  <c r="AL31" i="1" s="1"/>
  <c r="AM31" i="1" s="1"/>
  <c r="T160" i="1"/>
  <c r="AL34" i="1" s="1"/>
  <c r="AM34" i="1" s="1"/>
  <c r="AO33" i="15"/>
  <c r="AK44" i="15"/>
  <c r="AD53" i="22"/>
  <c r="AC53" i="22"/>
  <c r="I53" i="22"/>
  <c r="AE140" i="1"/>
  <c r="T137" i="1"/>
  <c r="Q161" i="1"/>
  <c r="AP28" i="21"/>
  <c r="AP29" i="21"/>
  <c r="AO41" i="20"/>
  <c r="AG53" i="22"/>
  <c r="M53" i="22"/>
  <c r="L53" i="22"/>
  <c r="AD154" i="1"/>
  <c r="AO30" i="20"/>
  <c r="P161" i="1"/>
  <c r="S23" i="20"/>
  <c r="AP32" i="21"/>
  <c r="AP27" i="21"/>
  <c r="T128" i="1"/>
  <c r="AL32" i="1" s="1"/>
  <c r="AM32" i="1" s="1"/>
  <c r="T75" i="1"/>
  <c r="AL30" i="1" s="1"/>
  <c r="AM30" i="1" s="1"/>
  <c r="AK61" i="15"/>
  <c r="S61" i="15"/>
  <c r="S44" i="15"/>
  <c r="AA53" i="22"/>
  <c r="AP40" i="23"/>
  <c r="AO40" i="23"/>
  <c r="AK53" i="22"/>
  <c r="AI53" i="22"/>
  <c r="T52" i="22"/>
  <c r="R53" i="22"/>
  <c r="Q53" i="20"/>
  <c r="AO33" i="22"/>
  <c r="AO50" i="22"/>
  <c r="U75" i="1"/>
  <c r="X75" i="1" s="1"/>
  <c r="AL61" i="15"/>
  <c r="S161" i="1"/>
  <c r="H161" i="1"/>
  <c r="T33" i="1"/>
  <c r="S29" i="15"/>
  <c r="Q53" i="22"/>
  <c r="AO41" i="23" l="1"/>
  <c r="AO29" i="15"/>
  <c r="AD160" i="1"/>
  <c r="AD161" i="1"/>
  <c r="AK70" i="15"/>
  <c r="AP44" i="15"/>
  <c r="T70" i="15"/>
  <c r="AO37" i="22"/>
  <c r="X124" i="1"/>
  <c r="AJ31" i="1" s="1"/>
  <c r="AL70" i="15"/>
  <c r="AN70" i="15"/>
  <c r="S70" i="15"/>
  <c r="V43" i="21"/>
  <c r="V48" i="21" s="1"/>
  <c r="AO48" i="21"/>
  <c r="T48" i="21"/>
  <c r="V49" i="20"/>
  <c r="V53" i="20" s="1"/>
  <c r="V44" i="15"/>
  <c r="AP43" i="20"/>
  <c r="AN49" i="20"/>
  <c r="AP30" i="21"/>
  <c r="AN43" i="21"/>
  <c r="AN48" i="21" s="1"/>
  <c r="AO44" i="15"/>
  <c r="AP44" i="20"/>
  <c r="T53" i="20"/>
  <c r="AL53" i="20"/>
  <c r="AO23" i="20"/>
  <c r="AP27" i="20"/>
  <c r="AO32" i="20"/>
  <c r="AP52" i="22"/>
  <c r="S42" i="23"/>
  <c r="T53" i="22"/>
  <c r="AP31" i="20"/>
  <c r="S53" i="20"/>
  <c r="AN32" i="20"/>
  <c r="AP30" i="20"/>
  <c r="S53" i="22"/>
  <c r="V25" i="22"/>
  <c r="V53" i="22" s="1"/>
  <c r="AO52" i="22"/>
  <c r="AO26" i="23"/>
  <c r="AK31" i="1"/>
  <c r="AJ34" i="1"/>
  <c r="AO61" i="15"/>
  <c r="T161" i="1"/>
  <c r="AL28" i="1"/>
  <c r="AP23" i="21"/>
  <c r="AO49" i="20"/>
  <c r="AP36" i="23"/>
  <c r="AP41" i="23" s="1"/>
  <c r="AK29" i="1"/>
  <c r="Y128" i="1"/>
  <c r="AK32" i="1" s="1"/>
  <c r="AJ30" i="1"/>
  <c r="AK30" i="1"/>
  <c r="AK28" i="1"/>
  <c r="Y139" i="1"/>
  <c r="AE139" i="1" s="1"/>
  <c r="AE160" i="1" s="1"/>
  <c r="AE161" i="1" s="1"/>
  <c r="AP37" i="21"/>
  <c r="AP41" i="20"/>
  <c r="AP40" i="20"/>
  <c r="U161" i="1"/>
  <c r="X161" i="1" s="1"/>
  <c r="AN52" i="22"/>
  <c r="AN53" i="22" s="1"/>
  <c r="AK33" i="1"/>
  <c r="AO70" i="15" l="1"/>
  <c r="AP70" i="15"/>
  <c r="V70" i="15"/>
  <c r="AN42" i="23"/>
  <c r="AN53" i="20"/>
  <c r="AO53" i="20"/>
  <c r="AP53" i="22"/>
  <c r="AP42" i="23"/>
  <c r="AO42" i="23"/>
  <c r="AO53" i="22"/>
  <c r="AP32" i="20"/>
  <c r="AJ35" i="1"/>
  <c r="W161" i="1"/>
  <c r="Y161" i="1" s="1"/>
  <c r="AK36" i="1"/>
  <c r="AJ36" i="1"/>
  <c r="AK34" i="1"/>
  <c r="AK35" i="1" s="1"/>
  <c r="AP43" i="21"/>
  <c r="AP48" i="21" s="1"/>
  <c r="AL36" i="1"/>
  <c r="AM28" i="1"/>
  <c r="AL35" i="1"/>
  <c r="AP49" i="20"/>
  <c r="AP53" i="20" l="1"/>
  <c r="AM35" i="1"/>
  <c r="AM36" i="1"/>
</calcChain>
</file>

<file path=xl/sharedStrings.xml><?xml version="1.0" encoding="utf-8"?>
<sst xmlns="http://schemas.openxmlformats.org/spreadsheetml/2006/main" count="1276" uniqueCount="231">
  <si>
    <t>samokształcenie</t>
  </si>
  <si>
    <t>forma zakończenia semestru</t>
  </si>
  <si>
    <t>ogólna liczba godzin dydaktycznych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</si>
  <si>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</si>
  <si>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</si>
  <si>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</si>
  <si>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</si>
  <si>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</si>
  <si>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</si>
  <si>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</si>
  <si>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zajęcia praktyczne przy pacjencie (PP)</t>
  </si>
  <si>
    <t>ćwiczenia specjalistyczne - magisterskie (CM)</t>
  </si>
  <si>
    <t>lektoraty (LE)</t>
  </si>
  <si>
    <t>praktyka zawodowa (PZ)</t>
  </si>
  <si>
    <t>liczba godzin z nauczycielem</t>
  </si>
  <si>
    <t>zajęcia wychowania fizycznego-obowiązkowe (WF)</t>
  </si>
  <si>
    <r>
      <t xml:space="preserve">Kierunek </t>
    </r>
    <r>
      <rPr>
        <b/>
        <sz val="11"/>
        <rFont val="Arial"/>
        <family val="2"/>
        <charset val="238"/>
      </rPr>
      <t>Fizjoterapia</t>
    </r>
  </si>
  <si>
    <r>
      <t xml:space="preserve">Wydział </t>
    </r>
    <r>
      <rPr>
        <b/>
        <sz val="11"/>
        <rFont val="Arial"/>
        <family val="2"/>
        <charset val="238"/>
      </rPr>
      <t>Nauk o Zdrowiu</t>
    </r>
  </si>
  <si>
    <r>
      <t xml:space="preserve">Forma studiów </t>
    </r>
    <r>
      <rPr>
        <b/>
        <sz val="11"/>
        <rFont val="Arial"/>
        <family val="2"/>
        <charset val="238"/>
      </rPr>
      <t>stacjonarna</t>
    </r>
  </si>
  <si>
    <t>Lp.</t>
  </si>
  <si>
    <t>Anatomia prawidłowa człowieka 1</t>
  </si>
  <si>
    <t>Anatomia prawidłowa człowieka 2</t>
  </si>
  <si>
    <t>Biochemia</t>
  </si>
  <si>
    <t>Biofizyka</t>
  </si>
  <si>
    <t>zal / oc</t>
  </si>
  <si>
    <t>Kinezyterapia 1</t>
  </si>
  <si>
    <t>Fizjoterapia ogólna 1</t>
  </si>
  <si>
    <t>Fizjoterapia ogólna 2</t>
  </si>
  <si>
    <t>Suma</t>
  </si>
  <si>
    <t>Patologia ogólna</t>
  </si>
  <si>
    <t>Przedmiot wolnego wyboru 1</t>
  </si>
  <si>
    <t>Przedmiot wolnego wyboru 2</t>
  </si>
  <si>
    <t>Kliniczne podstawy fizjoterapii w psychiatrii</t>
  </si>
  <si>
    <t>Kliniczne podstawy fizjoterapii w geriatrii</t>
  </si>
  <si>
    <t>Kliniczne podstawy fizjoterapii w chirurgii</t>
  </si>
  <si>
    <t>ćwiczenia audytoryjne (CA)</t>
  </si>
  <si>
    <t>Wychowanie fizyczne 1</t>
  </si>
  <si>
    <t>Wychowanie fizyczne 2</t>
  </si>
  <si>
    <t>e-learning (EL)</t>
  </si>
  <si>
    <r>
      <t xml:space="preserve">Studia </t>
    </r>
    <r>
      <rPr>
        <b/>
        <sz val="11"/>
        <rFont val="Arial"/>
        <family val="2"/>
        <charset val="238"/>
      </rPr>
      <t>jednolite magisterskie</t>
    </r>
  </si>
  <si>
    <t>Anatomia rentgenowska</t>
  </si>
  <si>
    <t>Ergonomia</t>
  </si>
  <si>
    <t>Podstawy prawa</t>
  </si>
  <si>
    <t>Fizjoprofilaktyka</t>
  </si>
  <si>
    <t>Promocja zdrowia</t>
  </si>
  <si>
    <t>RAZEM</t>
  </si>
  <si>
    <t>Farmakologia w fizjoterapii</t>
  </si>
  <si>
    <t>Kinezyterapia 2</t>
  </si>
  <si>
    <t>Masaż 2</t>
  </si>
  <si>
    <t>Masaż 1</t>
  </si>
  <si>
    <t>Kliniczne podstawy fizjoterapii w intensywnej terapii</t>
  </si>
  <si>
    <t>Kliniczne podstawy fizjoterapii w medycynie sportowej</t>
  </si>
  <si>
    <t>Dydaktyka fizjoterapii</t>
  </si>
  <si>
    <t>Zarządzanie i marketing</t>
  </si>
  <si>
    <t>ECTS</t>
  </si>
  <si>
    <t>godz.</t>
  </si>
  <si>
    <r>
      <t xml:space="preserve">Rok studiów </t>
    </r>
    <r>
      <rPr>
        <b/>
        <sz val="11"/>
        <rFont val="Arial"/>
        <family val="2"/>
        <charset val="238"/>
      </rPr>
      <t>1-5</t>
    </r>
  </si>
  <si>
    <t>Biologia medyczna z genetyką</t>
  </si>
  <si>
    <t>semestr</t>
  </si>
  <si>
    <t>Biomechanika</t>
  </si>
  <si>
    <t>Pierwsza pomoc</t>
  </si>
  <si>
    <t>A. BIOMEDYCZNE PODSTAWY FIZJOTERAPII</t>
  </si>
  <si>
    <t xml:space="preserve">B. NAUKI OGÓLNE </t>
  </si>
  <si>
    <t>Zdrowie publiczne z demografią i epidemiologią</t>
  </si>
  <si>
    <t>Filozofia i bioetyka</t>
  </si>
  <si>
    <t>Wyroby medyczne</t>
  </si>
  <si>
    <t>Terapia manualna</t>
  </si>
  <si>
    <t xml:space="preserve">C. PODSTAWY FIZJOTERAPII </t>
  </si>
  <si>
    <t>D. FIZJOTERAPIA KLINICZNA</t>
  </si>
  <si>
    <t>E. METODOLOGIA BADAŃ NAUKOWYCH</t>
  </si>
  <si>
    <t>Pedagogika ogólna i specjalna</t>
  </si>
  <si>
    <t>Socjologia ogólna i niepełnosprawności</t>
  </si>
  <si>
    <t>Język obcy 1</t>
  </si>
  <si>
    <t>Język obcy 2</t>
  </si>
  <si>
    <t>Kształcenie ruchowe i metodyka nauczania ruchu 1</t>
  </si>
  <si>
    <t>Kształcenie ruchowe i metodyka nauczania ruchu 2</t>
  </si>
  <si>
    <t>Kształcenie ruchowe i metodyka nauczania ruchu 3 - pływanie</t>
  </si>
  <si>
    <t>Kliniczne podstawy fizjoterapii w pediatrii</t>
  </si>
  <si>
    <t>Kliniczne podstawy fizjoterapii w neurologii dziecięcej</t>
  </si>
  <si>
    <t>Kliniczne podstawy fizjoterapii w pulmonologii</t>
  </si>
  <si>
    <t>Kliniczne podstawy fizjoterapii w ginekologii i położnictwie</t>
  </si>
  <si>
    <t>Fizjoterapia kliniczna w dysfunkcjach układu ruchu w reumatologii</t>
  </si>
  <si>
    <t>Fizjoterapia kliniczna w dysfunkcjach układu ruchu w wieku rozwojowym</t>
  </si>
  <si>
    <t>Fizjoterapia w chorobach wewnętrznych w pulmonologii</t>
  </si>
  <si>
    <t xml:space="preserve">Fizjoterapia w chorobach wewnętrznych w chirurgii </t>
  </si>
  <si>
    <t>Fizjoterapia w chorobach wewnętrznych w ginekologii i położnictwie</t>
  </si>
  <si>
    <t>Fizjoterapia w chorobach wewnętrznych w pediatrii</t>
  </si>
  <si>
    <t>Fizjoterapia w chorobach wewnętrznych w geriatrii</t>
  </si>
  <si>
    <t>Fizjoterapia w chorobach wewnętrznych w psychiatrii</t>
  </si>
  <si>
    <t>Fizjoterapia w chorobach wewnętrznych w onkologii i medycynie paliatywnej</t>
  </si>
  <si>
    <t>Fizjologia 1 - fizjologia ogólna, fizjologia bólu i diagnostyka fizjologiczna</t>
  </si>
  <si>
    <t>Fizjologia 2 - fizjologia wysiłku fizycznego</t>
  </si>
  <si>
    <t>G. Autorska oferta uczelni</t>
  </si>
  <si>
    <t>E</t>
  </si>
  <si>
    <t>Anatomia palpacyjna i funkcjonalna</t>
  </si>
  <si>
    <t>zal</t>
  </si>
  <si>
    <t>Kinezyterapia 3</t>
  </si>
  <si>
    <t>Diagnostyka funkcjonalna w dysfunkcjach układu ruchu 1</t>
  </si>
  <si>
    <t>Diagnostyka funkcjonalna w dysfunkcjach układu ruchu 2</t>
  </si>
  <si>
    <t>Diagnostyka funkcjonalna w chorobach wewnętrznych 1</t>
  </si>
  <si>
    <t>Diagnostyka funkcjonalna w chorobach wewnętrznych 2</t>
  </si>
  <si>
    <t>Diagnostyka funkcjonalna w wieku rozwojowym 1</t>
  </si>
  <si>
    <t>Diagnostyka funkcjonalna w wieku rozwojowym 2</t>
  </si>
  <si>
    <t>Planowanie fizjoterapii w dysfunkcjach układu ruchu 1</t>
  </si>
  <si>
    <t>Planowanie fizjoterapii w dysfunkcjach układu ruchu 2</t>
  </si>
  <si>
    <t>Planowanie fizjoterapii w chorobach wewnętrznych 1</t>
  </si>
  <si>
    <t>Planowanie fizjoterapii w chorobach wewnętrznych 2</t>
  </si>
  <si>
    <t>Planowanie fizjoterapii w wieku rozwojowym 1</t>
  </si>
  <si>
    <t>Planowanie fizjoterapii w wieku rozwojowym 2</t>
  </si>
  <si>
    <t>Język obcy 3</t>
  </si>
  <si>
    <t>Język obcy 4</t>
  </si>
  <si>
    <t>Medycyna fizykalna 1 – podstawy fizykoterapii</t>
  </si>
  <si>
    <t>Medycyna fizykalna 2 – nowoczesne metody fizykoterapii</t>
  </si>
  <si>
    <t>Praktyka asystencka</t>
  </si>
  <si>
    <t>Wakacyjna praktyka z kinezyterapii</t>
  </si>
  <si>
    <t>Praktyka z fizjoterapii klinicznej, fizykoterapii i masażu</t>
  </si>
  <si>
    <t>Wakacyjna praktyka profilowana - wybieralna</t>
  </si>
  <si>
    <t>F. PRAKTYKI FIZJOTERAPEUTYCZNE - ZAKRES PRAKTYK</t>
  </si>
  <si>
    <t>Historia fizjoterapii</t>
  </si>
  <si>
    <t>Sport osób z niepełnosprawnościami</t>
  </si>
  <si>
    <t>Seminarium magisterskie 1</t>
  </si>
  <si>
    <t>Seminarium magisterskie 2</t>
  </si>
  <si>
    <t>Praca w zespole badawczym 1</t>
  </si>
  <si>
    <t>Praca w zespole badawczym 2</t>
  </si>
  <si>
    <t>Adaptowana aktywność fizyczna</t>
  </si>
  <si>
    <t>Metody specjalne fizjoterapii 1</t>
  </si>
  <si>
    <t>Metody specjalne fizjoterapii 2</t>
  </si>
  <si>
    <t>A</t>
  </si>
  <si>
    <t>minimum</t>
  </si>
  <si>
    <t>jest</t>
  </si>
  <si>
    <t>B</t>
  </si>
  <si>
    <t>C</t>
  </si>
  <si>
    <t>D</t>
  </si>
  <si>
    <t>F</t>
  </si>
  <si>
    <t>G</t>
  </si>
  <si>
    <t>Kliniczne podstawy fizjoterapii w reumatologii</t>
  </si>
  <si>
    <t>razem</t>
  </si>
  <si>
    <t>Praktyka z fizjoterapii klinicznej, fizykoterapii i masażu - praktyka semestralna</t>
  </si>
  <si>
    <t>Przedmiot fakultatywny 1</t>
  </si>
  <si>
    <t>Przedmiot fakultatywny 2</t>
  </si>
  <si>
    <t>Przedmiot fakultatywny 3</t>
  </si>
  <si>
    <t>Przedmiot fakultatywny 4</t>
  </si>
  <si>
    <t>Przedmiot fakultatywny 5</t>
  </si>
  <si>
    <t>Przedmiot fakultatywny 6</t>
  </si>
  <si>
    <t>Przedmiot fakultatywny 7</t>
  </si>
  <si>
    <t>Przedmiot fakultatywny 8</t>
  </si>
  <si>
    <t>Przedmiot fakultatywny 9</t>
  </si>
  <si>
    <t>Przedmiot fakultatywny 10</t>
  </si>
  <si>
    <t>suma</t>
  </si>
  <si>
    <t>ogółem</t>
  </si>
  <si>
    <t>Seminarium magisterskie 3</t>
  </si>
  <si>
    <t>Medycyna fizykalna 3 – balneoklimatologia i odnowa biologiczna</t>
  </si>
  <si>
    <t>Ekonomia, system ochrony zdrowia i technologie informacyjne</t>
  </si>
  <si>
    <t>godz. kont.</t>
  </si>
  <si>
    <r>
      <t xml:space="preserve">Rok studiów </t>
    </r>
    <r>
      <rPr>
        <b/>
        <sz val="11"/>
        <rFont val="Arial"/>
        <family val="2"/>
        <charset val="238"/>
      </rPr>
      <t>1</t>
    </r>
  </si>
  <si>
    <t>semestr zimowy - I</t>
  </si>
  <si>
    <t>semestr letni - II</t>
  </si>
  <si>
    <t>ćwiczenia audytoryjne CA)</t>
  </si>
  <si>
    <t>* - przedmioty, w ramach, których realizowane są efekty kształcenia związane ze zdobywaniem przez studenta pogłębionej wiedzy oraz umiejętności prowadzenia badań naukowych</t>
  </si>
  <si>
    <t>………………………………………………</t>
  </si>
  <si>
    <t>Uzgodniono z Samorządem</t>
  </si>
  <si>
    <t>Sporządził</t>
  </si>
  <si>
    <t>data i podpis Dziekana Wydziału</t>
  </si>
  <si>
    <r>
      <t xml:space="preserve">Rok studiów </t>
    </r>
    <r>
      <rPr>
        <b/>
        <sz val="11"/>
        <rFont val="Arial"/>
        <family val="2"/>
        <charset val="238"/>
      </rPr>
      <t>2</t>
    </r>
  </si>
  <si>
    <r>
      <t xml:space="preserve">Rok studiów </t>
    </r>
    <r>
      <rPr>
        <b/>
        <sz val="11"/>
        <rFont val="Arial"/>
        <family val="2"/>
        <charset val="238"/>
      </rPr>
      <t>3</t>
    </r>
  </si>
  <si>
    <r>
      <t xml:space="preserve">Rok studiów </t>
    </r>
    <r>
      <rPr>
        <b/>
        <sz val="11"/>
        <rFont val="Arial"/>
        <family val="2"/>
        <charset val="238"/>
      </rPr>
      <t>4</t>
    </r>
  </si>
  <si>
    <r>
      <t xml:space="preserve">Rok studiów </t>
    </r>
    <r>
      <rPr>
        <b/>
        <sz val="11"/>
        <rFont val="Arial"/>
        <family val="2"/>
        <charset val="238"/>
      </rPr>
      <t>5</t>
    </r>
  </si>
  <si>
    <t>C. PODSTAWY FIZJOTERAPII</t>
  </si>
  <si>
    <t>A-F</t>
  </si>
  <si>
    <t>Metodologia badań naukowych</t>
  </si>
  <si>
    <t>*</t>
  </si>
  <si>
    <t>Kliniczne podstawy fizjoterapii w ortopedii i traumatologii 1</t>
  </si>
  <si>
    <t>Kliniczne podstawy fizjoterapii w ortopedii i traumatologii 2</t>
  </si>
  <si>
    <t>Kliniczne podstawy fizjoterapii w neurologii i neurochirurgii 1</t>
  </si>
  <si>
    <t>Kliniczne podstawy fizjoterapii w neurologii i neurochirurgii 2</t>
  </si>
  <si>
    <t>Kliniczne podstawy fizjoterapii w kardiologii i kardiochirurgii 1</t>
  </si>
  <si>
    <t>Kliniczne podstawy fizjoterapii w kardiologii i kardiochirurgii 2</t>
  </si>
  <si>
    <t>Kliniczne podstawy fizjoterapii w onkologii i medycynie paliatywnej 1</t>
  </si>
  <si>
    <t>Kliniczne podstawy fizjoterapii w onkologii i medycynie paliatywnej 2</t>
  </si>
  <si>
    <t>Fizjoterapia kliniczna w dysfunkcjach układu ruchu w medycynie sportowej 1</t>
  </si>
  <si>
    <t>Fizjoterapia kliniczna w dysfunkcjach układu ruchu w medycynie sportowej 2</t>
  </si>
  <si>
    <t>Fizjoterapia kliniczna w dysfunkcjach układu ruchu w ortopedii i traumatologii 1</t>
  </si>
  <si>
    <t>Fizjoterapia kliniczna w dysfunkcjach układu ruchu w ortopedii i traumatologii 2</t>
  </si>
  <si>
    <t>Fizjoterapia w chorobach wewnętrznych w kardiologii i kardiochirurgii 1</t>
  </si>
  <si>
    <t>Fizjoterapia w chorobach wewnętrznych w kardiologii i kardiochirurgii 2</t>
  </si>
  <si>
    <t>Fizjoterapia kliniczna w dysfunkcjach układu ruchu w neurologii i neurochirurgii 1</t>
  </si>
  <si>
    <t>Fizjoterapia kliniczna w dysfunkcjach układu ruchu w neurologii i neurochirurgii 2</t>
  </si>
  <si>
    <t>Rozwój psychomotoryczny dziecka</t>
  </si>
  <si>
    <t>semestr zimowy - III</t>
  </si>
  <si>
    <t>semestr letni - IV</t>
  </si>
  <si>
    <t>semestr zimowy - V</t>
  </si>
  <si>
    <t>semestr letni - VI</t>
  </si>
  <si>
    <t>semestr zimowy - VII</t>
  </si>
  <si>
    <t>semestr letni - VIII</t>
  </si>
  <si>
    <t>semestr zimowy - IX</t>
  </si>
  <si>
    <t>semestr letni - X</t>
  </si>
  <si>
    <t>ilość godz.</t>
  </si>
  <si>
    <r>
      <t>godz. kontaktowe</t>
    </r>
    <r>
      <rPr>
        <sz val="10"/>
        <rFont val="Arial"/>
        <family val="2"/>
        <charset val="238"/>
      </rPr>
      <t xml:space="preserve"> z puli godzin do dyspozycji uczelni</t>
    </r>
  </si>
  <si>
    <r>
      <t>godz. samokształcenia</t>
    </r>
    <r>
      <rPr>
        <sz val="10"/>
        <rFont val="Arial"/>
        <family val="2"/>
        <charset val="238"/>
      </rPr>
      <t xml:space="preserve"> z puli godzin do dyspozycji uczelni</t>
    </r>
  </si>
  <si>
    <r>
      <t xml:space="preserve">Ilość punktów ECTS </t>
    </r>
    <r>
      <rPr>
        <sz val="10"/>
        <rFont val="Arial"/>
        <family val="2"/>
        <charset val="238"/>
      </rPr>
      <t>w przedmiocie z puli punktów do dyspozycji uczelni</t>
    </r>
  </si>
  <si>
    <t>Przedmiot fakultatywny 11</t>
  </si>
  <si>
    <t>Przedmiot fakultatywny 12</t>
  </si>
  <si>
    <t>Psychologia 1 - psychologia ogólna i psychoterapia</t>
  </si>
  <si>
    <t>Psychologia 2 - psychologia kliniczna i komunikacja kliniczna</t>
  </si>
  <si>
    <t>godz. kont. + autor.</t>
  </si>
  <si>
    <t>- "Godziny do dyspozycji uczelni"</t>
  </si>
  <si>
    <t>G*</t>
  </si>
  <si>
    <r>
      <t xml:space="preserve">* </t>
    </r>
    <r>
      <rPr>
        <b/>
        <sz val="11"/>
        <rFont val="Arial"/>
        <family val="2"/>
        <charset val="238"/>
      </rPr>
      <t>moduł G</t>
    </r>
    <r>
      <rPr>
        <sz val="11"/>
        <rFont val="Arial"/>
        <family val="2"/>
        <charset val="238"/>
      </rPr>
      <t xml:space="preserve"> - autorska oferta uczelni. Razem z godzinami (i pkt. ECTS) rozdysponowanymi wśród przedmiotów określonych standardem z bloku A-E tworzą "Godziny do dyspozycji uczelni", których powinno być min. 500 godz. i 30 ECTS</t>
    </r>
  </si>
  <si>
    <t>punkty ECTS w semestrze</t>
  </si>
  <si>
    <t>SUMA PUNKTÓW ECTS ZA PRZEDMIOT</t>
  </si>
  <si>
    <t>Załącznik nr 3</t>
  </si>
  <si>
    <t>do Uchwały Senatu nr 2123</t>
  </si>
  <si>
    <t>Uniwersytetu Medycznego we Wrocławiu</t>
  </si>
  <si>
    <t>z dnia 29 stycznia 2020 r.</t>
  </si>
  <si>
    <t>Przedmiot (nazwa)</t>
  </si>
  <si>
    <t>Rodzaj zajęć (obowiązkowe / wolnego wyboru / ograniczonego wyboru)</t>
  </si>
  <si>
    <t>wolnego wyboru</t>
  </si>
  <si>
    <t>obowiązkowy</t>
  </si>
  <si>
    <t>ograniczonego wyboru</t>
  </si>
  <si>
    <t xml:space="preserve"> </t>
  </si>
  <si>
    <t>Seminarium magisterskie 4</t>
  </si>
  <si>
    <t>Przygotowanie pracy dyplomowej i przygotowanie do egzaminu dyplomowego</t>
  </si>
  <si>
    <t>Przygotowanie pracy dyplomowej i przygotowanie do egzaminu dyplomowego (bez przypisanych godzin) - 22 ECTS</t>
  </si>
  <si>
    <t>-</t>
  </si>
  <si>
    <t xml:space="preserve">PLAN STUDIÓW cykl 2021-2026 </t>
  </si>
  <si>
    <t xml:space="preserve">PLAN STUDIÓW na rok akademicki 2021/2022 ,  cykl 2021-2026 </t>
  </si>
  <si>
    <t xml:space="preserve">PLAN STUDIÓW na rok akademicki 2022/2023 , cykl 2021-2026 </t>
  </si>
  <si>
    <t xml:space="preserve">PLAN STUDIÓW na rok akademicki 2023/2024, cykl 2021-2026 </t>
  </si>
  <si>
    <t xml:space="preserve">PLAN STUDIÓW na rok akademicki 2024/2025, cykl 2021-2026 </t>
  </si>
  <si>
    <t xml:space="preserve">PLAN STUDIÓW na rok akademicki 2025/2026, cykl 2021-2026 </t>
  </si>
  <si>
    <t>załącznik nr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</si>
</sst>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8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sz val="11"/>
      <color rgb="FF00B0F0"/>
      <name val="Arial"/>
      <family val="2"/>
      <charset val="238"/>
    </font>
    <font>
      <b/>
      <sz val="22"/>
      <name val="Arial"/>
      <family val="2"/>
      <charset val="238"/>
    </font>
    <font>
      <i/>
      <sz val="1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5"/>
      <color rgb="FFC00000"/>
      <name val="Arial"/>
      <family val="2"/>
      <charset val="238"/>
    </font>
    <font>
      <b/>
      <sz val="6"/>
      <color rgb="FFC00000"/>
      <name val="Arial"/>
      <family val="2"/>
      <charset val="238"/>
    </font>
    <font>
      <sz val="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51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textRotation="90"/>
    </xf>
    <xf numFmtId="0" fontId="1" fillId="0" borderId="21" xfId="0" applyFont="1" applyBorder="1" applyAlignment="1">
      <alignment horizontal="center" textRotation="90"/>
    </xf>
    <xf numFmtId="0" fontId="1" fillId="0" borderId="22" xfId="0" applyFont="1" applyBorder="1" applyAlignment="1">
      <alignment horizontal="center" textRotation="90"/>
    </xf>
    <xf numFmtId="1" fontId="1" fillId="0" borderId="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0" xfId="0" applyFont="1"/>
    <xf numFmtId="0" fontId="10" fillId="0" borderId="0" xfId="0" applyFont="1"/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textRotation="90"/>
    </xf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" fillId="0" borderId="0" xfId="0" applyFont="1" applyBorder="1"/>
    <xf numFmtId="0" fontId="8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Fill="1" applyBorder="1"/>
    <xf numFmtId="0" fontId="2" fillId="0" borderId="1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6" fillId="0" borderId="13" xfId="0" applyNumberFormat="1" applyFont="1" applyBorder="1" applyAlignment="1">
      <alignment vertical="center"/>
    </xf>
    <xf numFmtId="164" fontId="6" fillId="0" borderId="25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90"/>
    </xf>
    <xf numFmtId="164" fontId="2" fillId="0" borderId="4" xfId="0" applyNumberFormat="1" applyFont="1" applyBorder="1" applyAlignment="1">
      <alignment horizontal="center" vertical="center"/>
    </xf>
    <xf numFmtId="164" fontId="2" fillId="0" borderId="38" xfId="0" applyNumberFormat="1" applyFon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3" fillId="0" borderId="0" xfId="0" applyFont="1"/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6" fillId="0" borderId="33" xfId="0" applyNumberFormat="1" applyFont="1" applyBorder="1" applyAlignment="1">
      <alignment vertical="center"/>
    </xf>
    <xf numFmtId="0" fontId="8" fillId="0" borderId="16" xfId="0" applyFont="1" applyBorder="1" applyAlignment="1">
      <alignment horizontal="left" vertical="center" wrapText="1"/>
    </xf>
    <xf numFmtId="1" fontId="1" fillId="0" borderId="22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 wrapText="1"/>
    </xf>
    <xf numFmtId="1" fontId="0" fillId="0" borderId="1" xfId="0" applyNumberFormat="1" applyBorder="1"/>
    <xf numFmtId="0" fontId="8" fillId="0" borderId="7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0" fillId="0" borderId="39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8" fillId="0" borderId="35" xfId="0" applyFont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" fillId="0" borderId="5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50" xfId="0" applyNumberFormat="1" applyFont="1" applyBorder="1" applyAlignment="1">
      <alignment horizontal="center" vertical="center"/>
    </xf>
    <xf numFmtId="164" fontId="1" fillId="0" borderId="5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left" vertical="center" wrapText="1"/>
    </xf>
    <xf numFmtId="1" fontId="0" fillId="0" borderId="0" xfId="0" applyNumberFormat="1"/>
    <xf numFmtId="0" fontId="0" fillId="0" borderId="0" xfId="0" applyAlignment="1">
      <alignment horizontal="center"/>
    </xf>
    <xf numFmtId="1" fontId="0" fillId="0" borderId="6" xfId="0" applyNumberFormat="1" applyBorder="1"/>
    <xf numFmtId="0" fontId="1" fillId="0" borderId="17" xfId="0" applyFont="1" applyBorder="1"/>
    <xf numFmtId="0" fontId="1" fillId="0" borderId="26" xfId="0" applyFont="1" applyBorder="1"/>
    <xf numFmtId="0" fontId="2" fillId="0" borderId="30" xfId="0" applyFont="1" applyBorder="1"/>
    <xf numFmtId="0" fontId="2" fillId="0" borderId="37" xfId="0" applyFont="1" applyBorder="1"/>
    <xf numFmtId="0" fontId="2" fillId="0" borderId="37" xfId="0" applyFont="1" applyFill="1" applyBorder="1"/>
    <xf numFmtId="0" fontId="2" fillId="0" borderId="39" xfId="0" applyFont="1" applyFill="1" applyBorder="1"/>
    <xf numFmtId="0" fontId="9" fillId="0" borderId="4" xfId="0" applyFont="1" applyFill="1" applyBorder="1" applyAlignment="1">
      <alignment horizontal="right" vertical="center"/>
    </xf>
    <xf numFmtId="0" fontId="2" fillId="0" borderId="5" xfId="0" applyFont="1" applyBorder="1"/>
    <xf numFmtId="164" fontId="2" fillId="0" borderId="6" xfId="0" applyNumberFormat="1" applyFont="1" applyBorder="1"/>
    <xf numFmtId="0" fontId="2" fillId="0" borderId="3" xfId="0" applyFont="1" applyBorder="1"/>
    <xf numFmtId="164" fontId="2" fillId="0" borderId="1" xfId="0" applyNumberFormat="1" applyFont="1" applyBorder="1"/>
    <xf numFmtId="0" fontId="2" fillId="0" borderId="56" xfId="0" applyFont="1" applyBorder="1"/>
    <xf numFmtId="164" fontId="2" fillId="0" borderId="27" xfId="0" applyNumberFormat="1" applyFont="1" applyBorder="1"/>
    <xf numFmtId="1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0" fontId="15" fillId="0" borderId="0" xfId="0" applyFont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64" fontId="1" fillId="0" borderId="47" xfId="0" applyNumberFormat="1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164" fontId="1" fillId="0" borderId="56" xfId="0" applyNumberFormat="1" applyFont="1" applyBorder="1" applyAlignment="1">
      <alignment horizontal="center" vertical="center"/>
    </xf>
    <xf numFmtId="1" fontId="1" fillId="0" borderId="56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 wrapText="1"/>
    </xf>
    <xf numFmtId="0" fontId="1" fillId="0" borderId="27" xfId="0" applyFont="1" applyBorder="1"/>
    <xf numFmtId="0" fontId="5" fillId="0" borderId="27" xfId="0" applyFont="1" applyFill="1" applyBorder="1" applyAlignment="1">
      <alignment horizontal="center" vertical="center"/>
    </xf>
    <xf numFmtId="1" fontId="1" fillId="0" borderId="57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 wrapText="1"/>
    </xf>
    <xf numFmtId="1" fontId="2" fillId="0" borderId="60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1" fontId="1" fillId="0" borderId="34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2" fillId="0" borderId="13" xfId="0" applyFont="1" applyFill="1" applyBorder="1"/>
    <xf numFmtId="0" fontId="2" fillId="0" borderId="63" xfId="0" applyFont="1" applyBorder="1"/>
    <xf numFmtId="164" fontId="2" fillId="0" borderId="32" xfId="0" applyNumberFormat="1" applyFont="1" applyBorder="1"/>
    <xf numFmtId="164" fontId="2" fillId="0" borderId="53" xfId="0" applyNumberFormat="1" applyFont="1" applyBorder="1"/>
    <xf numFmtId="1" fontId="2" fillId="0" borderId="10" xfId="0" applyNumberFormat="1" applyFont="1" applyBorder="1"/>
    <xf numFmtId="0" fontId="0" fillId="0" borderId="28" xfId="0" applyBorder="1"/>
    <xf numFmtId="164" fontId="0" fillId="0" borderId="29" xfId="0" applyNumberFormat="1" applyBorder="1"/>
    <xf numFmtId="0" fontId="0" fillId="0" borderId="29" xfId="0" applyBorder="1"/>
    <xf numFmtId="1" fontId="0" fillId="0" borderId="45" xfId="0" applyNumberFormat="1" applyBorder="1"/>
    <xf numFmtId="0" fontId="2" fillId="0" borderId="10" xfId="0" applyFont="1" applyBorder="1" applyAlignment="1">
      <alignment horizontal="center" vertical="center" textRotation="90" wrapText="1"/>
    </xf>
    <xf numFmtId="1" fontId="1" fillId="0" borderId="7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" fontId="1" fillId="0" borderId="4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1" fontId="1" fillId="2" borderId="48" xfId="0" applyNumberFormat="1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164" fontId="2" fillId="2" borderId="49" xfId="0" applyNumberFormat="1" applyFont="1" applyFill="1" applyBorder="1" applyAlignment="1">
      <alignment horizontal="center" vertical="center"/>
    </xf>
    <xf numFmtId="164" fontId="2" fillId="0" borderId="47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wrapText="1"/>
    </xf>
    <xf numFmtId="164" fontId="1" fillId="0" borderId="50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64" fontId="2" fillId="0" borderId="45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7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0" fillId="0" borderId="0" xfId="0" applyFill="1"/>
    <xf numFmtId="164" fontId="2" fillId="0" borderId="62" xfId="0" applyNumberFormat="1" applyFont="1" applyBorder="1" applyAlignment="1">
      <alignment horizontal="center" vertical="center"/>
    </xf>
    <xf numFmtId="1" fontId="1" fillId="2" borderId="49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" fontId="0" fillId="0" borderId="0" xfId="0" applyNumberFormat="1" applyFill="1" applyBorder="1"/>
    <xf numFmtId="164" fontId="0" fillId="0" borderId="0" xfId="0" applyNumberFormat="1" applyFill="1" applyBorder="1"/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2" fillId="0" borderId="30" xfId="0" applyNumberFormat="1" applyFont="1" applyBorder="1"/>
    <xf numFmtId="1" fontId="2" fillId="0" borderId="37" xfId="0" applyNumberFormat="1" applyFont="1" applyBorder="1"/>
    <xf numFmtId="1" fontId="2" fillId="0" borderId="31" xfId="0" applyNumberFormat="1" applyFont="1" applyBorder="1"/>
    <xf numFmtId="0" fontId="10" fillId="0" borderId="0" xfId="0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4" xfId="0" applyNumberFormat="1" applyFont="1" applyFill="1" applyBorder="1" applyAlignment="1">
      <alignment horizontal="center" vertical="center"/>
    </xf>
    <xf numFmtId="1" fontId="1" fillId="0" borderId="0" xfId="0" applyNumberFormat="1" applyFont="1"/>
    <xf numFmtId="1" fontId="2" fillId="0" borderId="30" xfId="0" applyNumberFormat="1" applyFont="1" applyFill="1" applyBorder="1" applyAlignment="1">
      <alignment horizontal="center" vertical="center"/>
    </xf>
    <xf numFmtId="1" fontId="2" fillId="0" borderId="37" xfId="0" applyNumberFormat="1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64" fontId="1" fillId="0" borderId="16" xfId="0" applyNumberFormat="1" applyFont="1" applyBorder="1"/>
    <xf numFmtId="164" fontId="1" fillId="0" borderId="7" xfId="0" applyNumberFormat="1" applyFont="1" applyBorder="1"/>
    <xf numFmtId="164" fontId="1" fillId="0" borderId="40" xfId="0" applyNumberFormat="1" applyFont="1" applyBorder="1"/>
    <xf numFmtId="1" fontId="1" fillId="0" borderId="40" xfId="0" applyNumberFormat="1" applyFont="1" applyBorder="1"/>
    <xf numFmtId="1" fontId="2" fillId="0" borderId="32" xfId="0" applyNumberFormat="1" applyFont="1" applyBorder="1"/>
    <xf numFmtId="0" fontId="18" fillId="0" borderId="0" xfId="0" applyFont="1"/>
    <xf numFmtId="0" fontId="1" fillId="0" borderId="33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1" fontId="19" fillId="0" borderId="18" xfId="0" applyNumberFormat="1" applyFont="1" applyBorder="1" applyAlignment="1">
      <alignment horizontal="center" vertical="center"/>
    </xf>
    <xf numFmtId="164" fontId="17" fillId="0" borderId="46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/>
    <xf numFmtId="164" fontId="17" fillId="0" borderId="5" xfId="0" applyNumberFormat="1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textRotation="90"/>
    </xf>
    <xf numFmtId="0" fontId="1" fillId="0" borderId="28" xfId="0" applyFont="1" applyBorder="1" applyAlignment="1">
      <alignment horizontal="center" textRotation="90"/>
    </xf>
    <xf numFmtId="0" fontId="1" fillId="0" borderId="66" xfId="0" applyFont="1" applyBorder="1" applyAlignment="1">
      <alignment horizontal="center" textRotation="90"/>
    </xf>
    <xf numFmtId="0" fontId="1" fillId="0" borderId="29" xfId="0" applyFont="1" applyBorder="1" applyAlignment="1">
      <alignment horizontal="center" textRotation="90"/>
    </xf>
    <xf numFmtId="0" fontId="1" fillId="0" borderId="29" xfId="0" applyFont="1" applyFill="1" applyBorder="1" applyAlignment="1">
      <alignment horizontal="center" textRotation="90"/>
    </xf>
    <xf numFmtId="0" fontId="1" fillId="0" borderId="45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/>
    </xf>
    <xf numFmtId="164" fontId="10" fillId="0" borderId="50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" fontId="21" fillId="0" borderId="36" xfId="0" applyNumberFormat="1" applyFont="1" applyBorder="1" applyAlignment="1">
      <alignment horizontal="center" vertical="center"/>
    </xf>
    <xf numFmtId="164" fontId="21" fillId="0" borderId="47" xfId="0" applyNumberFormat="1" applyFont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left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left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22" fillId="3" borderId="37" xfId="0" applyFont="1" applyFill="1" applyBorder="1" applyAlignment="1">
      <alignment horizontal="center" vertical="center" wrapText="1"/>
    </xf>
    <xf numFmtId="0" fontId="22" fillId="0" borderId="54" xfId="0" applyFont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64" fontId="17" fillId="0" borderId="18" xfId="0" applyNumberFormat="1" applyFont="1" applyBorder="1" applyAlignment="1">
      <alignment horizontal="center" vertical="center"/>
    </xf>
    <xf numFmtId="1" fontId="17" fillId="0" borderId="18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1" fontId="25" fillId="0" borderId="36" xfId="0" applyNumberFormat="1" applyFont="1" applyBorder="1" applyAlignment="1">
      <alignment horizontal="center" vertical="center"/>
    </xf>
    <xf numFmtId="164" fontId="25" fillId="0" borderId="47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164" fontId="17" fillId="0" borderId="50" xfId="0" applyNumberFormat="1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" fontId="17" fillId="0" borderId="2" xfId="0" applyNumberFormat="1" applyFont="1" applyBorder="1" applyAlignment="1">
      <alignment horizontal="center" vertical="center"/>
    </xf>
    <xf numFmtId="1" fontId="17" fillId="0" borderId="1" xfId="0" applyNumberFormat="1" applyFont="1" applyBorder="1"/>
    <xf numFmtId="1" fontId="17" fillId="0" borderId="3" xfId="0" applyNumberFormat="1" applyFont="1" applyBorder="1" applyAlignment="1">
      <alignment horizontal="center" vertical="center"/>
    </xf>
    <xf numFmtId="1" fontId="17" fillId="0" borderId="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" fontId="17" fillId="3" borderId="1" xfId="0" applyNumberFormat="1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7" fillId="0" borderId="1" xfId="0" applyFont="1" applyBorder="1"/>
    <xf numFmtId="0" fontId="19" fillId="0" borderId="1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/>
    </xf>
    <xf numFmtId="164" fontId="17" fillId="0" borderId="26" xfId="0" applyNumberFormat="1" applyFont="1" applyBorder="1" applyAlignment="1">
      <alignment horizontal="center" vertical="center"/>
    </xf>
    <xf numFmtId="1" fontId="17" fillId="0" borderId="34" xfId="0" applyNumberFormat="1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164" fontId="17" fillId="0" borderId="52" xfId="0" applyNumberFormat="1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164" fontId="17" fillId="0" borderId="56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1" fontId="17" fillId="0" borderId="56" xfId="0" applyNumberFormat="1" applyFont="1" applyBorder="1" applyAlignment="1">
      <alignment horizontal="center" vertical="center"/>
    </xf>
    <xf numFmtId="164" fontId="17" fillId="0" borderId="27" xfId="0" applyNumberFormat="1" applyFont="1" applyBorder="1" applyAlignment="1">
      <alignment horizontal="center" vertical="center"/>
    </xf>
    <xf numFmtId="1" fontId="17" fillId="0" borderId="22" xfId="0" applyNumberFormat="1" applyFont="1" applyBorder="1" applyAlignment="1">
      <alignment horizontal="center" vertical="center"/>
    </xf>
    <xf numFmtId="1" fontId="17" fillId="0" borderId="27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2" xfId="0" applyFont="1" applyBorder="1"/>
    <xf numFmtId="164" fontId="17" fillId="0" borderId="21" xfId="0" applyNumberFormat="1" applyFont="1" applyBorder="1" applyAlignment="1">
      <alignment horizontal="center" vertical="center"/>
    </xf>
    <xf numFmtId="164" fontId="17" fillId="0" borderId="22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2" fillId="0" borderId="50" xfId="0" applyFont="1" applyBorder="1" applyAlignment="1">
      <alignment horizontal="left" vertical="center" wrapText="1"/>
    </xf>
    <xf numFmtId="1" fontId="19" fillId="0" borderId="1" xfId="0" applyNumberFormat="1" applyFont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164" fontId="17" fillId="0" borderId="47" xfId="0" applyNumberFormat="1" applyFont="1" applyBorder="1" applyAlignment="1">
      <alignment horizontal="center" vertical="center"/>
    </xf>
    <xf numFmtId="164" fontId="17" fillId="0" borderId="16" xfId="0" applyNumberFormat="1" applyFont="1" applyBorder="1" applyAlignment="1">
      <alignment horizontal="center" vertical="center"/>
    </xf>
    <xf numFmtId="0" fontId="22" fillId="0" borderId="59" xfId="0" applyFont="1" applyBorder="1" applyAlignment="1">
      <alignment horizontal="left" vertical="center" wrapText="1"/>
    </xf>
    <xf numFmtId="1" fontId="19" fillId="0" borderId="27" xfId="0" applyNumberFormat="1" applyFont="1" applyBorder="1" applyAlignment="1">
      <alignment horizontal="center" vertical="center"/>
    </xf>
    <xf numFmtId="164" fontId="17" fillId="0" borderId="59" xfId="0" applyNumberFormat="1" applyFont="1" applyBorder="1" applyAlignment="1">
      <alignment horizontal="center" vertical="center"/>
    </xf>
    <xf numFmtId="1" fontId="25" fillId="0" borderId="24" xfId="0" applyNumberFormat="1" applyFont="1" applyBorder="1" applyAlignment="1">
      <alignment horizontal="center" vertical="center"/>
    </xf>
    <xf numFmtId="164" fontId="25" fillId="0" borderId="20" xfId="0" applyNumberFormat="1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0" fontId="22" fillId="0" borderId="58" xfId="0" applyFont="1" applyBorder="1" applyAlignment="1">
      <alignment horizontal="left" vertical="center" wrapText="1"/>
    </xf>
    <xf numFmtId="0" fontId="17" fillId="0" borderId="0" xfId="0" applyFont="1"/>
    <xf numFmtId="1" fontId="19" fillId="0" borderId="26" xfId="0" applyNumberFormat="1" applyFont="1" applyBorder="1" applyAlignment="1">
      <alignment horizontal="center" vertical="center"/>
    </xf>
    <xf numFmtId="0" fontId="22" fillId="0" borderId="53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/>
    </xf>
    <xf numFmtId="1" fontId="17" fillId="0" borderId="18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2" fillId="3" borderId="47" xfId="0" applyFont="1" applyFill="1" applyBorder="1" applyAlignment="1">
      <alignment horizontal="left" vertical="center" wrapText="1"/>
    </xf>
    <xf numFmtId="1" fontId="17" fillId="3" borderId="8" xfId="0" applyNumberFormat="1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1" fontId="19" fillId="0" borderId="6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164" fontId="25" fillId="0" borderId="62" xfId="0" applyNumberFormat="1" applyFont="1" applyBorder="1" applyAlignment="1">
      <alignment horizontal="center" vertical="center"/>
    </xf>
    <xf numFmtId="1" fontId="17" fillId="3" borderId="2" xfId="0" applyNumberFormat="1" applyFont="1" applyFill="1" applyBorder="1" applyAlignment="1">
      <alignment horizontal="center" vertical="center"/>
    </xf>
    <xf numFmtId="1" fontId="19" fillId="3" borderId="1" xfId="0" applyNumberFormat="1" applyFont="1" applyFill="1" applyBorder="1" applyAlignment="1">
      <alignment horizontal="center" vertical="center"/>
    </xf>
    <xf numFmtId="164" fontId="17" fillId="3" borderId="16" xfId="0" applyNumberFormat="1" applyFont="1" applyFill="1" applyBorder="1" applyAlignment="1">
      <alignment horizontal="center" vertical="center"/>
    </xf>
    <xf numFmtId="1" fontId="17" fillId="3" borderId="6" xfId="0" applyNumberFormat="1" applyFont="1" applyFill="1" applyBorder="1" applyAlignment="1">
      <alignment horizontal="center" vertical="center"/>
    </xf>
    <xf numFmtId="0" fontId="22" fillId="0" borderId="47" xfId="0" applyFont="1" applyBorder="1" applyAlignment="1">
      <alignment horizontal="left" vertical="center" wrapText="1"/>
    </xf>
    <xf numFmtId="1" fontId="25" fillId="0" borderId="37" xfId="0" applyNumberFormat="1" applyFont="1" applyBorder="1" applyAlignment="1">
      <alignment horizontal="center" vertical="center"/>
    </xf>
    <xf numFmtId="164" fontId="25" fillId="0" borderId="51" xfId="0" applyNumberFormat="1" applyFont="1" applyBorder="1" applyAlignment="1">
      <alignment horizontal="center" vertical="center"/>
    </xf>
    <xf numFmtId="164" fontId="17" fillId="3" borderId="3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1" xfId="0" applyFont="1" applyFill="1" applyBorder="1"/>
    <xf numFmtId="0" fontId="17" fillId="3" borderId="16" xfId="0" applyFont="1" applyFill="1" applyBorder="1" applyAlignment="1">
      <alignment horizontal="center" vertical="center"/>
    </xf>
    <xf numFmtId="1" fontId="25" fillId="0" borderId="60" xfId="0" applyNumberFormat="1" applyFont="1" applyBorder="1" applyAlignment="1">
      <alignment horizontal="center" vertical="center"/>
    </xf>
    <xf numFmtId="164" fontId="25" fillId="0" borderId="49" xfId="0" applyNumberFormat="1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40" xfId="0" applyFont="1" applyBorder="1" applyAlignment="1">
      <alignment horizontal="left" vertical="center" wrapText="1"/>
    </xf>
    <xf numFmtId="0" fontId="17" fillId="0" borderId="5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1" fontId="17" fillId="0" borderId="57" xfId="0" applyNumberFormat="1" applyFont="1" applyBorder="1" applyAlignment="1">
      <alignment horizontal="center" vertical="center"/>
    </xf>
    <xf numFmtId="164" fontId="17" fillId="0" borderId="58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" fontId="17" fillId="0" borderId="8" xfId="0" applyNumberFormat="1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1" fontId="25" fillId="0" borderId="30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1" fontId="17" fillId="0" borderId="26" xfId="0" applyNumberFormat="1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164" fontId="27" fillId="0" borderId="47" xfId="0" applyNumberFormat="1" applyFont="1" applyBorder="1" applyAlignment="1">
      <alignment horizontal="center" vertical="center"/>
    </xf>
    <xf numFmtId="1" fontId="17" fillId="0" borderId="60" xfId="0" applyNumberFormat="1" applyFont="1" applyBorder="1" applyAlignment="1">
      <alignment horizontal="center" vertical="center"/>
    </xf>
    <xf numFmtId="1" fontId="17" fillId="0" borderId="15" xfId="0" applyNumberFormat="1" applyFont="1" applyBorder="1" applyAlignment="1">
      <alignment horizontal="center" vertical="center"/>
    </xf>
    <xf numFmtId="164" fontId="17" fillId="0" borderId="35" xfId="0" applyNumberFormat="1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164" fontId="25" fillId="0" borderId="30" xfId="0" applyNumberFormat="1" applyFont="1" applyBorder="1" applyAlignment="1">
      <alignment horizontal="center" vertical="center"/>
    </xf>
    <xf numFmtId="164" fontId="27" fillId="0" borderId="36" xfId="0" applyNumberFormat="1" applyFont="1" applyBorder="1" applyAlignment="1">
      <alignment horizontal="center" vertical="center"/>
    </xf>
    <xf numFmtId="164" fontId="17" fillId="0" borderId="13" xfId="0" applyNumberFormat="1" applyFont="1" applyBorder="1" applyAlignment="1">
      <alignment horizontal="center" vertical="center"/>
    </xf>
    <xf numFmtId="1" fontId="17" fillId="0" borderId="55" xfId="0" applyNumberFormat="1" applyFont="1" applyBorder="1" applyAlignment="1">
      <alignment horizontal="center" vertical="center"/>
    </xf>
    <xf numFmtId="1" fontId="25" fillId="0" borderId="65" xfId="0" applyNumberFormat="1" applyFont="1" applyBorder="1" applyAlignment="1">
      <alignment horizontal="center" vertical="center"/>
    </xf>
    <xf numFmtId="1" fontId="25" fillId="0" borderId="56" xfId="0" applyNumberFormat="1" applyFont="1" applyBorder="1" applyAlignment="1">
      <alignment horizontal="center" vertical="center"/>
    </xf>
    <xf numFmtId="1" fontId="17" fillId="0" borderId="14" xfId="0" applyNumberFormat="1" applyFont="1" applyBorder="1" applyAlignment="1">
      <alignment horizontal="center" vertical="center"/>
    </xf>
    <xf numFmtId="0" fontId="10" fillId="0" borderId="1" xfId="0" applyFont="1" applyBorder="1"/>
    <xf numFmtId="0" fontId="10" fillId="0" borderId="7" xfId="0" applyFont="1" applyBorder="1"/>
    <xf numFmtId="0" fontId="10" fillId="0" borderId="37" xfId="0" applyFont="1" applyBorder="1"/>
    <xf numFmtId="164" fontId="23" fillId="0" borderId="47" xfId="0" applyNumberFormat="1" applyFont="1" applyBorder="1" applyAlignment="1">
      <alignment horizontal="center" vertical="center"/>
    </xf>
    <xf numFmtId="164" fontId="23" fillId="0" borderId="16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24" fillId="3" borderId="37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right" vertical="center"/>
    </xf>
    <xf numFmtId="0" fontId="30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/>
    </xf>
    <xf numFmtId="1" fontId="0" fillId="0" borderId="67" xfId="0" applyNumberFormat="1" applyBorder="1"/>
    <xf numFmtId="1" fontId="0" fillId="0" borderId="43" xfId="0" applyNumberFormat="1" applyBorder="1"/>
    <xf numFmtId="1" fontId="0" fillId="0" borderId="68" xfId="0" applyNumberFormat="1" applyBorder="1"/>
    <xf numFmtId="1" fontId="2" fillId="0" borderId="24" xfId="0" applyNumberFormat="1" applyFont="1" applyBorder="1"/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23" fillId="0" borderId="3" xfId="0" applyNumberFormat="1" applyFont="1" applyBorder="1" applyAlignment="1">
      <alignment horizontal="center" vertical="center"/>
    </xf>
    <xf numFmtId="0" fontId="9" fillId="0" borderId="60" xfId="0" applyFont="1" applyBorder="1" applyAlignment="1">
      <alignment horizontal="right" vertical="center"/>
    </xf>
    <xf numFmtId="1" fontId="23" fillId="0" borderId="56" xfId="0" applyNumberFormat="1" applyFont="1" applyBorder="1" applyAlignment="1">
      <alignment horizontal="center" vertical="center"/>
    </xf>
    <xf numFmtId="164" fontId="27" fillId="0" borderId="45" xfId="0" applyNumberFormat="1" applyFont="1" applyBorder="1" applyAlignment="1">
      <alignment horizontal="center" vertical="center"/>
    </xf>
    <xf numFmtId="1" fontId="17" fillId="0" borderId="37" xfId="0" applyNumberFormat="1" applyFont="1" applyBorder="1" applyAlignment="1">
      <alignment horizontal="center" vertical="center"/>
    </xf>
    <xf numFmtId="1" fontId="25" fillId="0" borderId="37" xfId="0" applyNumberFormat="1" applyFont="1" applyFill="1" applyBorder="1" applyAlignment="1">
      <alignment horizontal="center" vertical="center"/>
    </xf>
    <xf numFmtId="1" fontId="17" fillId="3" borderId="3" xfId="0" applyNumberFormat="1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1" fontId="19" fillId="3" borderId="6" xfId="0" applyNumberFormat="1" applyFont="1" applyFill="1" applyBorder="1" applyAlignment="1">
      <alignment horizontal="center" vertical="center"/>
    </xf>
    <xf numFmtId="1" fontId="25" fillId="0" borderId="31" xfId="0" applyNumberFormat="1" applyFont="1" applyFill="1" applyBorder="1" applyAlignment="1">
      <alignment horizontal="center" vertical="center"/>
    </xf>
    <xf numFmtId="164" fontId="25" fillId="0" borderId="64" xfId="0" applyNumberFormat="1" applyFont="1" applyBorder="1" applyAlignment="1">
      <alignment horizontal="center" vertical="center"/>
    </xf>
    <xf numFmtId="164" fontId="25" fillId="0" borderId="4" xfId="0" applyNumberFormat="1" applyFont="1" applyBorder="1" applyAlignment="1">
      <alignment horizontal="center" vertical="center"/>
    </xf>
    <xf numFmtId="0" fontId="8" fillId="0" borderId="50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9" xfId="0" applyFont="1" applyBorder="1" applyAlignment="1">
      <alignment horizontal="center" textRotation="90"/>
    </xf>
    <xf numFmtId="0" fontId="2" fillId="0" borderId="23" xfId="0" applyFont="1" applyBorder="1" applyAlignment="1">
      <alignment horizontal="center" textRotation="90"/>
    </xf>
    <xf numFmtId="0" fontId="9" fillId="0" borderId="13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9" fillId="0" borderId="44" xfId="0" applyFont="1" applyBorder="1" applyAlignment="1">
      <alignment horizontal="right" vertical="center"/>
    </xf>
    <xf numFmtId="0" fontId="9" fillId="0" borderId="48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textRotation="90"/>
    </xf>
    <xf numFmtId="0" fontId="2" fillId="0" borderId="24" xfId="0" applyFont="1" applyBorder="1" applyAlignment="1">
      <alignment horizontal="center" textRotation="90"/>
    </xf>
    <xf numFmtId="164" fontId="6" fillId="0" borderId="33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9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left" vertical="center"/>
    </xf>
    <xf numFmtId="49" fontId="1" fillId="2" borderId="25" xfId="0" applyNumberFormat="1" applyFont="1" applyFill="1" applyBorder="1" applyAlignment="1">
      <alignment horizontal="left" vertical="center"/>
    </xf>
    <xf numFmtId="49" fontId="1" fillId="2" borderId="14" xfId="0" applyNumberFormat="1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6" fillId="0" borderId="53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26" fillId="0" borderId="13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5" fillId="0" borderId="13" xfId="0" applyFont="1" applyBorder="1" applyAlignment="1">
      <alignment horizontal="right" vertical="center"/>
    </xf>
    <xf numFmtId="0" fontId="25" fillId="0" borderId="25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4">
    <cellStyle name="Hiperłącze" xfId="1" builtinId="8" hidden="1"/>
    <cellStyle name="Normalny" xfId="0" builtinId="0"/>
    <cellStyle name="Normalny 2" xfId="3" xr:uid="{00000000-0005-0000-0000-000002000000}"/>
    <cellStyle name="Odwiedzone hiperłącze" xfId="2" builtinId="9" hidden="1"/>
  </cellStyles>
  <dxfs count="0"/>
  <tableStyles count="0" defaultTableStyle="TableStyleMedium2" defaultPivotStyle="PivotStyleLight16"/>
  <colors>
    <mruColors>
      <color rgb="FFFF33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1903483</xdr:colOff>
      <xdr:row>5</xdr:row>
      <xdr:rowOff>120030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229" y="0"/>
          <a:ext cx="3685213" cy="930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2406424</xdr:colOff>
      <xdr:row>5</xdr:row>
      <xdr:rowOff>145595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2622324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2124908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1860324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1934408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65"/>
  <sheetViews>
    <sheetView showZeros="0" tabSelected="1" zoomScale="55" zoomScaleNormal="55" zoomScaleSheetLayoutView="100" zoomScalePageLayoutView="90" workbookViewId="0">
      <selection activeCell="S7" sqref="S7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21.85546875" customWidth="1"/>
    <col min="4" max="4" width="65.7109375" bestFit="1" customWidth="1"/>
    <col min="5" max="5" width="8.42578125" customWidth="1"/>
    <col min="6" max="6" width="7.28515625" customWidth="1"/>
    <col min="7" max="17" width="4.85546875" customWidth="1"/>
    <col min="18" max="19" width="5" customWidth="1"/>
    <col min="20" max="20" width="6" customWidth="1"/>
    <col min="21" max="21" width="6.140625" customWidth="1"/>
    <col min="22" max="22" width="6.140625" bestFit="1" customWidth="1"/>
    <col min="23" max="23" width="5.7109375" bestFit="1" customWidth="1"/>
    <col min="24" max="25" width="5.7109375" customWidth="1"/>
    <col min="26" max="26" width="23.140625" customWidth="1"/>
    <col min="27" max="27" width="8.140625" bestFit="1" customWidth="1"/>
    <col min="28" max="30" width="5.7109375" bestFit="1" customWidth="1"/>
    <col min="31" max="31" width="5.7109375" customWidth="1"/>
    <col min="33" max="33" width="9.7109375" customWidth="1"/>
    <col min="34" max="34" width="5.7109375" bestFit="1" customWidth="1"/>
    <col min="35" max="35" width="5.85546875" bestFit="1" customWidth="1"/>
    <col min="36" max="36" width="5.7109375" bestFit="1" customWidth="1"/>
    <col min="37" max="37" width="5.85546875" bestFit="1" customWidth="1"/>
    <col min="38" max="38" width="5.42578125" customWidth="1"/>
    <col min="39" max="39" width="5.85546875" bestFit="1" customWidth="1"/>
    <col min="40" max="40" width="5.7109375" bestFit="1" customWidth="1"/>
    <col min="41" max="41" width="5.85546875" bestFit="1" customWidth="1"/>
    <col min="42" max="42" width="5.7109375" bestFit="1" customWidth="1"/>
    <col min="43" max="43" width="5.85546875" bestFit="1" customWidth="1"/>
    <col min="44" max="44" width="5.7109375" bestFit="1" customWidth="1"/>
    <col min="45" max="45" width="5.85546875" bestFit="1" customWidth="1"/>
    <col min="46" max="46" width="5.7109375" bestFit="1" customWidth="1"/>
    <col min="47" max="47" width="5.85546875" bestFit="1" customWidth="1"/>
    <col min="48" max="48" width="5.7109375" bestFit="1" customWidth="1"/>
    <col min="49" max="49" width="5.85546875" bestFit="1" customWidth="1"/>
    <col min="50" max="50" width="5.7109375" bestFit="1" customWidth="1"/>
    <col min="51" max="51" width="5.85546875" bestFit="1" customWidth="1"/>
    <col min="52" max="52" width="5.7109375" bestFit="1" customWidth="1"/>
    <col min="53" max="53" width="5.85546875" bestFit="1" customWidth="1"/>
  </cols>
  <sheetData>
    <row r="1" spans="1:56" ht="14.25" x14ac:dyDescent="0.2">
      <c r="S1" s="2" t="s">
        <v>230</v>
      </c>
    </row>
    <row r="6" spans="1:56" s="1" customFormat="1" ht="20.25" customHeight="1" x14ac:dyDescent="0.2">
      <c r="E6" s="41" t="s">
        <v>224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</row>
    <row r="7" spans="1:56" s="1" customFormat="1" ht="20.25" customHeight="1" x14ac:dyDescent="0.2">
      <c r="B7" s="3"/>
      <c r="C7" s="24"/>
      <c r="D7" s="3"/>
      <c r="E7" s="3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9" spans="1:56" s="2" customFormat="1" ht="15" customHeight="1" x14ac:dyDescent="0.25">
      <c r="B9" s="2" t="s">
        <v>17</v>
      </c>
    </row>
    <row r="10" spans="1:56" s="2" customFormat="1" ht="15" customHeight="1" x14ac:dyDescent="0.25">
      <c r="B10" s="2" t="s">
        <v>16</v>
      </c>
    </row>
    <row r="11" spans="1:56" s="2" customFormat="1" ht="15" customHeight="1" x14ac:dyDescent="0.25">
      <c r="B11" s="2" t="s">
        <v>56</v>
      </c>
      <c r="N11" s="57"/>
    </row>
    <row r="12" spans="1:56" s="2" customFormat="1" ht="15" customHeight="1" x14ac:dyDescent="0.25">
      <c r="B12" s="2" t="s">
        <v>18</v>
      </c>
    </row>
    <row r="13" spans="1:56" ht="15" customHeight="1" x14ac:dyDescent="0.25">
      <c r="B13" s="2" t="s">
        <v>39</v>
      </c>
      <c r="C13" s="2"/>
    </row>
    <row r="15" spans="1:56" ht="13.5" thickBot="1" x14ac:dyDescent="0.25"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</row>
    <row r="16" spans="1:56" ht="17.25" customHeight="1" thickBot="1" x14ac:dyDescent="0.25">
      <c r="A16" s="16"/>
      <c r="B16" s="475" t="s">
        <v>19</v>
      </c>
      <c r="C16" s="237"/>
      <c r="D16" s="465" t="s">
        <v>214</v>
      </c>
      <c r="E16" s="43"/>
      <c r="F16" s="467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8"/>
      <c r="V16" s="468"/>
      <c r="W16" s="469"/>
      <c r="X16" s="452" t="s">
        <v>3</v>
      </c>
      <c r="Y16" s="462" t="s">
        <v>209</v>
      </c>
      <c r="Z16" s="16"/>
      <c r="AA16" s="16"/>
      <c r="AB16" s="470" t="s">
        <v>196</v>
      </c>
      <c r="AC16" s="471"/>
      <c r="AD16" s="472"/>
      <c r="AE16" s="473" t="s">
        <v>199</v>
      </c>
      <c r="AG16" s="208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08"/>
      <c r="BC16" s="208"/>
      <c r="BD16" s="208"/>
    </row>
    <row r="17" spans="1:56" ht="243" customHeight="1" thickBot="1" x14ac:dyDescent="0.25">
      <c r="A17" s="16"/>
      <c r="B17" s="476"/>
      <c r="C17" s="238" t="s">
        <v>215</v>
      </c>
      <c r="D17" s="466"/>
      <c r="E17" s="45" t="s">
        <v>58</v>
      </c>
      <c r="F17" s="5" t="s">
        <v>4</v>
      </c>
      <c r="G17" s="6" t="s">
        <v>5</v>
      </c>
      <c r="H17" s="7" t="s">
        <v>35</v>
      </c>
      <c r="I17" s="7" t="s">
        <v>6</v>
      </c>
      <c r="J17" s="7" t="s">
        <v>7</v>
      </c>
      <c r="K17" s="7" t="s">
        <v>8</v>
      </c>
      <c r="L17" s="7" t="s">
        <v>9</v>
      </c>
      <c r="M17" s="7" t="s">
        <v>10</v>
      </c>
      <c r="N17" s="7" t="s">
        <v>11</v>
      </c>
      <c r="O17" s="7" t="s">
        <v>12</v>
      </c>
      <c r="P17" s="27" t="s">
        <v>38</v>
      </c>
      <c r="Q17" s="7" t="s">
        <v>15</v>
      </c>
      <c r="R17" s="7" t="s">
        <v>13</v>
      </c>
      <c r="S17" s="7" t="s">
        <v>0</v>
      </c>
      <c r="T17" s="7" t="s">
        <v>14</v>
      </c>
      <c r="U17" s="7" t="s">
        <v>2</v>
      </c>
      <c r="V17" s="7" t="s">
        <v>1</v>
      </c>
      <c r="W17" s="22" t="s">
        <v>208</v>
      </c>
      <c r="X17" s="453"/>
      <c r="Y17" s="463"/>
      <c r="Z17" s="16"/>
      <c r="AA17" s="16"/>
      <c r="AB17" s="177" t="s">
        <v>197</v>
      </c>
      <c r="AC17" s="177" t="s">
        <v>198</v>
      </c>
      <c r="AD17" s="177" t="s">
        <v>45</v>
      </c>
      <c r="AE17" s="474"/>
      <c r="AG17" s="208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08"/>
    </row>
    <row r="18" spans="1:56" ht="15" customHeight="1" thickBot="1" x14ac:dyDescent="0.25">
      <c r="A18" s="32"/>
      <c r="B18" s="457" t="s">
        <v>61</v>
      </c>
      <c r="C18" s="458"/>
      <c r="D18" s="458"/>
      <c r="E18" s="458"/>
      <c r="F18" s="464"/>
      <c r="G18" s="464"/>
      <c r="H18" s="464"/>
      <c r="I18" s="464"/>
      <c r="J18" s="464"/>
      <c r="K18" s="464"/>
      <c r="L18" s="464"/>
      <c r="M18" s="464"/>
      <c r="N18" s="464"/>
      <c r="O18" s="464"/>
      <c r="P18" s="464"/>
      <c r="Q18" s="464"/>
      <c r="R18" s="464"/>
      <c r="S18" s="464"/>
      <c r="T18" s="464"/>
      <c r="U18" s="464"/>
      <c r="V18" s="464"/>
      <c r="W18" s="464"/>
      <c r="X18" s="458"/>
      <c r="Y18" s="459"/>
      <c r="Z18" s="16"/>
      <c r="AA18" s="16"/>
      <c r="AB18" s="477" t="s">
        <v>127</v>
      </c>
      <c r="AC18" s="478"/>
      <c r="AD18" s="478"/>
      <c r="AE18" s="479"/>
      <c r="AG18" s="208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212"/>
      <c r="BC18" s="212"/>
      <c r="BD18" s="208"/>
    </row>
    <row r="19" spans="1:56" ht="15" customHeight="1" thickBot="1" x14ac:dyDescent="0.25">
      <c r="A19" s="32"/>
      <c r="B19" s="20">
        <v>1</v>
      </c>
      <c r="C19" s="42" t="s">
        <v>217</v>
      </c>
      <c r="D19" s="90" t="s">
        <v>20</v>
      </c>
      <c r="E19" s="68">
        <v>1</v>
      </c>
      <c r="F19" s="221">
        <v>15</v>
      </c>
      <c r="G19" s="222"/>
      <c r="H19" s="222"/>
      <c r="I19" s="222">
        <v>35</v>
      </c>
      <c r="J19" s="51"/>
      <c r="K19" s="51"/>
      <c r="L19" s="51"/>
      <c r="M19" s="51"/>
      <c r="N19" s="51"/>
      <c r="O19" s="51"/>
      <c r="P19" s="51"/>
      <c r="Q19" s="51"/>
      <c r="R19" s="51"/>
      <c r="S19" s="222"/>
      <c r="T19" s="52">
        <f>SUM(F19:Q19)</f>
        <v>50</v>
      </c>
      <c r="U19" s="52">
        <f>SUM(F19:S19)</f>
        <v>50</v>
      </c>
      <c r="V19" s="53" t="s">
        <v>24</v>
      </c>
      <c r="W19" s="54">
        <v>2</v>
      </c>
      <c r="X19" s="11">
        <f>U19</f>
        <v>50</v>
      </c>
      <c r="Y19" s="47">
        <f>W19</f>
        <v>2</v>
      </c>
      <c r="Z19" s="16"/>
      <c r="AA19" s="16"/>
      <c r="AB19" s="86"/>
      <c r="AC19" s="112"/>
      <c r="AD19" s="179">
        <f>SUM(AB19:AC19)</f>
        <v>0</v>
      </c>
      <c r="AE19" s="179"/>
      <c r="AG19" s="208"/>
      <c r="AH19" s="208"/>
      <c r="AI19" s="210"/>
      <c r="AJ19" s="208"/>
      <c r="AK19" s="210"/>
      <c r="AL19" s="208"/>
      <c r="AM19" s="210"/>
      <c r="AN19" s="208"/>
      <c r="AO19" s="210"/>
      <c r="AP19" s="208"/>
      <c r="AQ19" s="210"/>
      <c r="AR19" s="208"/>
      <c r="AS19" s="208"/>
      <c r="AT19" s="208"/>
      <c r="AU19" s="210"/>
      <c r="AV19" s="208"/>
      <c r="AW19" s="210"/>
      <c r="AX19" s="208"/>
      <c r="AY19" s="210"/>
      <c r="AZ19" s="208"/>
      <c r="BA19" s="210"/>
      <c r="BB19" s="217"/>
      <c r="BC19" s="218"/>
      <c r="BD19" s="208"/>
    </row>
    <row r="20" spans="1:56" ht="15" customHeight="1" thickBot="1" x14ac:dyDescent="0.25">
      <c r="A20" s="32"/>
      <c r="B20" s="12">
        <v>2</v>
      </c>
      <c r="C20" s="42" t="s">
        <v>217</v>
      </c>
      <c r="D20" s="90" t="s">
        <v>21</v>
      </c>
      <c r="E20" s="69">
        <v>2</v>
      </c>
      <c r="F20" s="18">
        <v>15</v>
      </c>
      <c r="G20" s="89"/>
      <c r="H20" s="89"/>
      <c r="I20" s="89">
        <v>30</v>
      </c>
      <c r="J20" s="9"/>
      <c r="K20" s="9"/>
      <c r="L20" s="9"/>
      <c r="M20" s="9"/>
      <c r="N20" s="9"/>
      <c r="O20" s="9"/>
      <c r="P20" s="9"/>
      <c r="Q20" s="9"/>
      <c r="R20" s="9"/>
      <c r="S20" s="89"/>
      <c r="T20" s="8">
        <f t="shared" ref="T20:T32" si="0">SUM(F20:Q20)</f>
        <v>45</v>
      </c>
      <c r="U20" s="8">
        <f t="shared" ref="U20:U32" si="1">SUM(F20:S20)</f>
        <v>45</v>
      </c>
      <c r="V20" s="19" t="s">
        <v>93</v>
      </c>
      <c r="W20" s="87">
        <v>3</v>
      </c>
      <c r="X20" s="11">
        <f t="shared" ref="X20" si="2">U20</f>
        <v>45</v>
      </c>
      <c r="Y20" s="48">
        <f t="shared" ref="Y20" si="3">W20</f>
        <v>3</v>
      </c>
      <c r="Z20" s="16"/>
      <c r="AA20" s="16"/>
      <c r="AB20" s="89"/>
      <c r="AC20" s="116"/>
      <c r="AD20" s="74">
        <f t="shared" ref="AD20:AD83" si="4">SUM(AB20:AC20)</f>
        <v>0</v>
      </c>
      <c r="AE20" s="72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17"/>
      <c r="BC20" s="35"/>
      <c r="BD20" s="208"/>
    </row>
    <row r="21" spans="1:56" ht="15" customHeight="1" thickBot="1" x14ac:dyDescent="0.25">
      <c r="A21" s="32" t="s">
        <v>170</v>
      </c>
      <c r="B21" s="20">
        <v>3</v>
      </c>
      <c r="C21" s="42" t="s">
        <v>217</v>
      </c>
      <c r="D21" s="83" t="s">
        <v>40</v>
      </c>
      <c r="E21" s="69">
        <v>2</v>
      </c>
      <c r="F21" s="157">
        <v>10</v>
      </c>
      <c r="G21" s="109"/>
      <c r="H21" s="109"/>
      <c r="I21" s="109"/>
      <c r="J21" s="158"/>
      <c r="K21" s="158"/>
      <c r="L21" s="158"/>
      <c r="M21" s="158"/>
      <c r="N21" s="158"/>
      <c r="O21" s="158"/>
      <c r="P21" s="158"/>
      <c r="Q21" s="158"/>
      <c r="R21" s="158"/>
      <c r="S21" s="25"/>
      <c r="T21" s="29">
        <f t="shared" si="0"/>
        <v>10</v>
      </c>
      <c r="U21" s="29">
        <f t="shared" si="1"/>
        <v>10</v>
      </c>
      <c r="V21" s="30" t="s">
        <v>24</v>
      </c>
      <c r="W21" s="87">
        <v>1</v>
      </c>
      <c r="X21" s="11">
        <f t="shared" ref="X21:X32" si="5">U21</f>
        <v>10</v>
      </c>
      <c r="Y21" s="48">
        <f t="shared" ref="Y21:Y33" si="6">W21</f>
        <v>1</v>
      </c>
      <c r="Z21" s="16"/>
      <c r="AA21" s="16"/>
      <c r="AB21" s="89"/>
      <c r="AC21" s="116"/>
      <c r="AD21" s="74">
        <f t="shared" si="4"/>
        <v>0</v>
      </c>
      <c r="AE21" s="72"/>
    </row>
    <row r="22" spans="1:56" ht="15" customHeight="1" thickBot="1" x14ac:dyDescent="0.25">
      <c r="A22" s="32"/>
      <c r="B22" s="12">
        <v>4</v>
      </c>
      <c r="C22" s="42" t="s">
        <v>217</v>
      </c>
      <c r="D22" s="83" t="s">
        <v>94</v>
      </c>
      <c r="E22" s="69">
        <v>3</v>
      </c>
      <c r="F22" s="395">
        <v>10</v>
      </c>
      <c r="G22" s="109"/>
      <c r="H22" s="109"/>
      <c r="I22" s="109">
        <v>40</v>
      </c>
      <c r="J22" s="158"/>
      <c r="K22" s="158"/>
      <c r="L22" s="158"/>
      <c r="M22" s="158"/>
      <c r="N22" s="158"/>
      <c r="O22" s="158"/>
      <c r="P22" s="158"/>
      <c r="Q22" s="158"/>
      <c r="R22" s="158"/>
      <c r="S22" s="25"/>
      <c r="T22" s="29">
        <f t="shared" si="0"/>
        <v>50</v>
      </c>
      <c r="U22" s="29">
        <f t="shared" si="1"/>
        <v>50</v>
      </c>
      <c r="V22" s="30" t="s">
        <v>93</v>
      </c>
      <c r="W22" s="87">
        <v>3</v>
      </c>
      <c r="X22" s="11">
        <f t="shared" si="5"/>
        <v>50</v>
      </c>
      <c r="Y22" s="48">
        <f t="shared" si="6"/>
        <v>3</v>
      </c>
      <c r="Z22" s="16"/>
      <c r="AA22" s="16"/>
      <c r="AB22" s="89"/>
      <c r="AC22" s="116"/>
      <c r="AD22" s="74">
        <f t="shared" si="4"/>
        <v>0</v>
      </c>
      <c r="AE22" s="72"/>
    </row>
    <row r="23" spans="1:56" s="17" customFormat="1" ht="15" customHeight="1" thickBot="1" x14ac:dyDescent="0.25">
      <c r="A23" s="32" t="s">
        <v>170</v>
      </c>
      <c r="B23" s="20">
        <v>5</v>
      </c>
      <c r="C23" s="42" t="s">
        <v>217</v>
      </c>
      <c r="D23" s="83" t="s">
        <v>57</v>
      </c>
      <c r="E23" s="69">
        <v>1</v>
      </c>
      <c r="F23" s="157">
        <v>15</v>
      </c>
      <c r="G23" s="109">
        <v>10</v>
      </c>
      <c r="H23" s="109"/>
      <c r="I23" s="159"/>
      <c r="J23" s="159"/>
      <c r="K23" s="159"/>
      <c r="L23" s="159"/>
      <c r="M23" s="159"/>
      <c r="N23" s="158"/>
      <c r="O23" s="158"/>
      <c r="P23" s="158"/>
      <c r="Q23" s="158"/>
      <c r="R23" s="158"/>
      <c r="S23" s="25"/>
      <c r="T23" s="29">
        <f t="shared" si="0"/>
        <v>25</v>
      </c>
      <c r="U23" s="29">
        <f t="shared" si="1"/>
        <v>25</v>
      </c>
      <c r="V23" s="30" t="s">
        <v>24</v>
      </c>
      <c r="W23" s="87">
        <v>1</v>
      </c>
      <c r="X23" s="11">
        <f t="shared" si="5"/>
        <v>25</v>
      </c>
      <c r="Y23" s="48">
        <f t="shared" si="6"/>
        <v>1</v>
      </c>
      <c r="Z23" s="16"/>
      <c r="AA23" s="16"/>
      <c r="AB23" s="89"/>
      <c r="AC23" s="116"/>
      <c r="AD23" s="74">
        <f t="shared" si="4"/>
        <v>0</v>
      </c>
      <c r="AE23" s="72"/>
    </row>
    <row r="24" spans="1:56" s="17" customFormat="1" ht="15" customHeight="1" thickBot="1" x14ac:dyDescent="0.25">
      <c r="A24" s="35" t="s">
        <v>170</v>
      </c>
      <c r="B24" s="12">
        <v>6</v>
      </c>
      <c r="C24" s="42" t="s">
        <v>217</v>
      </c>
      <c r="D24" s="83" t="s">
        <v>22</v>
      </c>
      <c r="E24" s="69">
        <v>1</v>
      </c>
      <c r="F24" s="157">
        <v>15</v>
      </c>
      <c r="G24" s="109">
        <v>10</v>
      </c>
      <c r="H24" s="269"/>
      <c r="I24" s="109"/>
      <c r="J24" s="159"/>
      <c r="K24" s="159"/>
      <c r="L24" s="159"/>
      <c r="M24" s="159"/>
      <c r="N24" s="158"/>
      <c r="O24" s="158"/>
      <c r="P24" s="158"/>
      <c r="Q24" s="158"/>
      <c r="R24" s="158"/>
      <c r="S24" s="25"/>
      <c r="T24" s="29">
        <f t="shared" si="0"/>
        <v>25</v>
      </c>
      <c r="U24" s="29">
        <f t="shared" si="1"/>
        <v>25</v>
      </c>
      <c r="V24" s="30" t="s">
        <v>24</v>
      </c>
      <c r="W24" s="87">
        <v>1</v>
      </c>
      <c r="X24" s="11">
        <f t="shared" si="5"/>
        <v>25</v>
      </c>
      <c r="Y24" s="48">
        <f t="shared" si="6"/>
        <v>1</v>
      </c>
      <c r="Z24" s="16"/>
      <c r="AA24" s="16"/>
      <c r="AB24" s="89"/>
      <c r="AC24" s="116"/>
      <c r="AD24" s="74">
        <f t="shared" si="4"/>
        <v>0</v>
      </c>
      <c r="AE24" s="72"/>
    </row>
    <row r="25" spans="1:56" ht="15" customHeight="1" thickBot="1" x14ac:dyDescent="0.25">
      <c r="A25" s="35" t="s">
        <v>170</v>
      </c>
      <c r="B25" s="20">
        <v>7</v>
      </c>
      <c r="C25" s="42" t="s">
        <v>217</v>
      </c>
      <c r="D25" s="83" t="s">
        <v>90</v>
      </c>
      <c r="E25" s="69">
        <v>1</v>
      </c>
      <c r="F25" s="157">
        <v>20</v>
      </c>
      <c r="G25" s="109"/>
      <c r="H25" s="109"/>
      <c r="I25" s="109">
        <v>10</v>
      </c>
      <c r="J25" s="158"/>
      <c r="K25" s="158"/>
      <c r="L25" s="158"/>
      <c r="M25" s="158"/>
      <c r="N25" s="158"/>
      <c r="O25" s="158"/>
      <c r="P25" s="158"/>
      <c r="Q25" s="158"/>
      <c r="R25" s="158"/>
      <c r="S25" s="25"/>
      <c r="T25" s="29">
        <f t="shared" si="0"/>
        <v>30</v>
      </c>
      <c r="U25" s="29">
        <f t="shared" si="1"/>
        <v>30</v>
      </c>
      <c r="V25" s="160" t="s">
        <v>93</v>
      </c>
      <c r="W25" s="87">
        <v>2</v>
      </c>
      <c r="X25" s="11">
        <f t="shared" ref="X25:X27" si="7">U25</f>
        <v>30</v>
      </c>
      <c r="Y25" s="48">
        <f t="shared" ref="Y25:Y27" si="8">W25</f>
        <v>2</v>
      </c>
      <c r="Z25" s="16"/>
      <c r="AA25" s="16"/>
      <c r="AB25" s="89"/>
      <c r="AC25" s="116"/>
      <c r="AD25" s="74">
        <f t="shared" si="4"/>
        <v>0</v>
      </c>
      <c r="AE25" s="72"/>
    </row>
    <row r="26" spans="1:56" ht="15" customHeight="1" thickBot="1" x14ac:dyDescent="0.25">
      <c r="A26" s="35" t="s">
        <v>170</v>
      </c>
      <c r="B26" s="12">
        <v>8</v>
      </c>
      <c r="C26" s="42" t="s">
        <v>217</v>
      </c>
      <c r="D26" s="83" t="s">
        <v>91</v>
      </c>
      <c r="E26" s="69">
        <v>2</v>
      </c>
      <c r="F26" s="157">
        <v>20</v>
      </c>
      <c r="G26" s="109"/>
      <c r="H26" s="109"/>
      <c r="I26" s="109">
        <v>20</v>
      </c>
      <c r="J26" s="158"/>
      <c r="K26" s="158"/>
      <c r="L26" s="158"/>
      <c r="M26" s="158"/>
      <c r="N26" s="158"/>
      <c r="O26" s="158"/>
      <c r="P26" s="158"/>
      <c r="Q26" s="158"/>
      <c r="R26" s="158"/>
      <c r="S26" s="25"/>
      <c r="T26" s="29">
        <f t="shared" si="0"/>
        <v>40</v>
      </c>
      <c r="U26" s="29">
        <f t="shared" si="1"/>
        <v>40</v>
      </c>
      <c r="V26" s="30" t="s">
        <v>93</v>
      </c>
      <c r="W26" s="87">
        <v>3</v>
      </c>
      <c r="X26" s="11">
        <f t="shared" si="7"/>
        <v>40</v>
      </c>
      <c r="Y26" s="48">
        <f t="shared" si="8"/>
        <v>3</v>
      </c>
      <c r="Z26" s="16"/>
      <c r="AA26" s="16"/>
      <c r="AB26" s="89"/>
      <c r="AC26" s="116"/>
      <c r="AD26" s="74">
        <f t="shared" si="4"/>
        <v>0</v>
      </c>
      <c r="AE26" s="72"/>
      <c r="AH26" s="493" t="s">
        <v>128</v>
      </c>
      <c r="AI26" s="494"/>
      <c r="AJ26" s="494" t="s">
        <v>129</v>
      </c>
      <c r="AK26" s="494"/>
      <c r="AL26" s="491" t="s">
        <v>204</v>
      </c>
      <c r="AM26" s="489" t="s">
        <v>153</v>
      </c>
    </row>
    <row r="27" spans="1:56" ht="15" customHeight="1" thickBot="1" x14ac:dyDescent="0.25">
      <c r="A27" s="35" t="s">
        <v>170</v>
      </c>
      <c r="B27" s="20">
        <v>9</v>
      </c>
      <c r="C27" s="42" t="s">
        <v>217</v>
      </c>
      <c r="D27" s="83" t="s">
        <v>46</v>
      </c>
      <c r="E27" s="69">
        <v>3</v>
      </c>
      <c r="F27" s="157">
        <v>10</v>
      </c>
      <c r="G27" s="109"/>
      <c r="H27" s="109">
        <v>5</v>
      </c>
      <c r="I27" s="109"/>
      <c r="J27" s="25"/>
      <c r="K27" s="158"/>
      <c r="L27" s="109"/>
      <c r="M27" s="158"/>
      <c r="N27" s="158"/>
      <c r="O27" s="158"/>
      <c r="P27" s="158"/>
      <c r="Q27" s="158"/>
      <c r="R27" s="158"/>
      <c r="S27" s="25"/>
      <c r="T27" s="29">
        <f t="shared" si="0"/>
        <v>15</v>
      </c>
      <c r="U27" s="29">
        <f t="shared" si="1"/>
        <v>15</v>
      </c>
      <c r="V27" s="30" t="s">
        <v>24</v>
      </c>
      <c r="W27" s="87">
        <v>1</v>
      </c>
      <c r="X27" s="11">
        <f t="shared" si="7"/>
        <v>15</v>
      </c>
      <c r="Y27" s="48">
        <f t="shared" si="8"/>
        <v>1</v>
      </c>
      <c r="Z27" s="16"/>
      <c r="AA27" s="16"/>
      <c r="AB27" s="89"/>
      <c r="AC27" s="116"/>
      <c r="AD27" s="74">
        <f t="shared" si="4"/>
        <v>0</v>
      </c>
      <c r="AE27" s="72"/>
      <c r="AH27" s="95" t="s">
        <v>55</v>
      </c>
      <c r="AI27" s="96" t="s">
        <v>54</v>
      </c>
      <c r="AJ27" s="96" t="s">
        <v>55</v>
      </c>
      <c r="AK27" s="96" t="s">
        <v>54</v>
      </c>
      <c r="AL27" s="492"/>
      <c r="AM27" s="490"/>
    </row>
    <row r="28" spans="1:56" ht="15.95" customHeight="1" thickBot="1" x14ac:dyDescent="0.25">
      <c r="A28" s="35" t="s">
        <v>170</v>
      </c>
      <c r="B28" s="12">
        <v>10</v>
      </c>
      <c r="C28" s="42" t="s">
        <v>217</v>
      </c>
      <c r="D28" s="83" t="s">
        <v>23</v>
      </c>
      <c r="E28" s="69">
        <v>1</v>
      </c>
      <c r="F28" s="157">
        <v>15</v>
      </c>
      <c r="G28" s="109"/>
      <c r="H28" s="109"/>
      <c r="I28" s="109"/>
      <c r="J28" s="158"/>
      <c r="K28" s="158"/>
      <c r="L28" s="158"/>
      <c r="M28" s="158"/>
      <c r="N28" s="158"/>
      <c r="O28" s="158"/>
      <c r="P28" s="158"/>
      <c r="Q28" s="158"/>
      <c r="R28" s="158"/>
      <c r="S28" s="25"/>
      <c r="T28" s="29">
        <f t="shared" si="0"/>
        <v>15</v>
      </c>
      <c r="U28" s="29">
        <f t="shared" si="1"/>
        <v>15</v>
      </c>
      <c r="V28" s="30" t="s">
        <v>24</v>
      </c>
      <c r="W28" s="87">
        <v>2</v>
      </c>
      <c r="X28" s="11">
        <f t="shared" si="5"/>
        <v>15</v>
      </c>
      <c r="Y28" s="48">
        <f t="shared" si="6"/>
        <v>2</v>
      </c>
      <c r="Z28" s="16"/>
      <c r="AA28" s="16"/>
      <c r="AB28" s="89"/>
      <c r="AC28" s="116"/>
      <c r="AD28" s="74">
        <f t="shared" si="4"/>
        <v>0</v>
      </c>
      <c r="AE28" s="72"/>
      <c r="AG28" s="97" t="s">
        <v>127</v>
      </c>
      <c r="AH28" s="102">
        <v>400</v>
      </c>
      <c r="AI28" s="103">
        <v>25</v>
      </c>
      <c r="AJ28" s="94">
        <f>X33</f>
        <v>400</v>
      </c>
      <c r="AK28" s="231">
        <f>Y33</f>
        <v>25</v>
      </c>
      <c r="AL28" s="425">
        <f>T33</f>
        <v>400</v>
      </c>
      <c r="AM28" s="214">
        <f>AL28-AB33</f>
        <v>400</v>
      </c>
      <c r="AO28" s="208"/>
      <c r="AP28" s="208"/>
      <c r="AQ28" s="208"/>
      <c r="AR28" s="208"/>
      <c r="AS28" s="208"/>
      <c r="AT28" s="208"/>
    </row>
    <row r="29" spans="1:56" ht="15" customHeight="1" thickBot="1" x14ac:dyDescent="0.25">
      <c r="A29" s="35" t="s">
        <v>170</v>
      </c>
      <c r="B29" s="20">
        <v>11</v>
      </c>
      <c r="C29" s="42" t="s">
        <v>217</v>
      </c>
      <c r="D29" s="83" t="s">
        <v>59</v>
      </c>
      <c r="E29" s="69">
        <v>3</v>
      </c>
      <c r="F29" s="157">
        <v>15</v>
      </c>
      <c r="G29" s="109"/>
      <c r="H29" s="109">
        <v>15</v>
      </c>
      <c r="I29" s="109"/>
      <c r="J29" s="109"/>
      <c r="K29" s="158"/>
      <c r="L29" s="158"/>
      <c r="M29" s="158"/>
      <c r="N29" s="158"/>
      <c r="O29" s="158"/>
      <c r="P29" s="158"/>
      <c r="Q29" s="158"/>
      <c r="R29" s="158"/>
      <c r="S29" s="25"/>
      <c r="T29" s="29">
        <f t="shared" si="0"/>
        <v>30</v>
      </c>
      <c r="U29" s="29">
        <f t="shared" si="1"/>
        <v>30</v>
      </c>
      <c r="V29" s="160" t="s">
        <v>93</v>
      </c>
      <c r="W29" s="87">
        <v>2</v>
      </c>
      <c r="X29" s="11">
        <f t="shared" si="5"/>
        <v>30</v>
      </c>
      <c r="Y29" s="48">
        <f t="shared" si="6"/>
        <v>2</v>
      </c>
      <c r="Z29" s="16"/>
      <c r="AA29" s="16"/>
      <c r="AB29" s="109"/>
      <c r="AC29" s="202"/>
      <c r="AD29" s="74">
        <f t="shared" si="4"/>
        <v>0</v>
      </c>
      <c r="AE29" s="72"/>
      <c r="AG29" s="98" t="s">
        <v>130</v>
      </c>
      <c r="AH29" s="104">
        <v>300</v>
      </c>
      <c r="AI29" s="105">
        <v>18</v>
      </c>
      <c r="AJ29" s="66">
        <f>X52</f>
        <v>300</v>
      </c>
      <c r="AK29" s="232">
        <f>Y52</f>
        <v>18</v>
      </c>
      <c r="AL29" s="426">
        <f>T52</f>
        <v>300</v>
      </c>
      <c r="AM29" s="215">
        <f>AL29-AB52</f>
        <v>295</v>
      </c>
      <c r="AO29" s="208"/>
      <c r="AP29" s="208"/>
      <c r="AQ29" s="208"/>
      <c r="AR29" s="208"/>
      <c r="AS29" s="208"/>
      <c r="AT29" s="208"/>
    </row>
    <row r="30" spans="1:56" ht="15" customHeight="1" thickBot="1" x14ac:dyDescent="0.25">
      <c r="A30" s="35" t="s">
        <v>170</v>
      </c>
      <c r="B30" s="12">
        <v>12</v>
      </c>
      <c r="C30" s="42" t="s">
        <v>217</v>
      </c>
      <c r="D30" s="83" t="s">
        <v>41</v>
      </c>
      <c r="E30" s="69">
        <v>1</v>
      </c>
      <c r="F30" s="157">
        <v>10</v>
      </c>
      <c r="G30" s="109"/>
      <c r="H30" s="109"/>
      <c r="I30" s="109"/>
      <c r="J30" s="109">
        <v>10</v>
      </c>
      <c r="K30" s="158"/>
      <c r="L30" s="158"/>
      <c r="M30" s="158"/>
      <c r="N30" s="158"/>
      <c r="O30" s="158"/>
      <c r="P30" s="158"/>
      <c r="Q30" s="158"/>
      <c r="R30" s="158"/>
      <c r="S30" s="25"/>
      <c r="T30" s="29">
        <f t="shared" si="0"/>
        <v>20</v>
      </c>
      <c r="U30" s="29">
        <f t="shared" si="1"/>
        <v>20</v>
      </c>
      <c r="V30" s="30" t="s">
        <v>24</v>
      </c>
      <c r="W30" s="87">
        <v>2</v>
      </c>
      <c r="X30" s="11">
        <f t="shared" ref="X30" si="9">U30</f>
        <v>20</v>
      </c>
      <c r="Y30" s="48">
        <f t="shared" ref="Y30" si="10">W30</f>
        <v>2</v>
      </c>
      <c r="Z30" s="16"/>
      <c r="AA30" s="16"/>
      <c r="AB30" s="89"/>
      <c r="AC30" s="116"/>
      <c r="AD30" s="74">
        <f t="shared" si="4"/>
        <v>0</v>
      </c>
      <c r="AE30" s="72"/>
      <c r="AG30" s="98" t="s">
        <v>131</v>
      </c>
      <c r="AH30" s="104">
        <v>780</v>
      </c>
      <c r="AI30" s="105">
        <v>45</v>
      </c>
      <c r="AJ30" s="66">
        <f>X75</f>
        <v>780</v>
      </c>
      <c r="AK30" s="232">
        <f>Y75</f>
        <v>45</v>
      </c>
      <c r="AL30" s="426">
        <f>T75</f>
        <v>780</v>
      </c>
      <c r="AM30" s="215">
        <f>AL30-AB75</f>
        <v>750</v>
      </c>
      <c r="AO30" s="208"/>
      <c r="AP30" s="208"/>
      <c r="AQ30" s="208"/>
      <c r="AR30" s="208"/>
      <c r="AS30" s="208"/>
      <c r="AT30" s="208"/>
    </row>
    <row r="31" spans="1:56" ht="15" customHeight="1" thickBot="1" x14ac:dyDescent="0.25">
      <c r="A31" s="35" t="s">
        <v>170</v>
      </c>
      <c r="B31" s="20">
        <v>13</v>
      </c>
      <c r="C31" s="42" t="s">
        <v>217</v>
      </c>
      <c r="D31" s="83" t="s">
        <v>29</v>
      </c>
      <c r="E31" s="69">
        <v>4</v>
      </c>
      <c r="F31" s="157">
        <v>10</v>
      </c>
      <c r="G31" s="109"/>
      <c r="H31" s="109">
        <v>10</v>
      </c>
      <c r="I31" s="109"/>
      <c r="J31" s="109"/>
      <c r="K31" s="158"/>
      <c r="L31" s="158"/>
      <c r="M31" s="158"/>
      <c r="N31" s="158"/>
      <c r="O31" s="158"/>
      <c r="P31" s="158"/>
      <c r="Q31" s="158"/>
      <c r="R31" s="158"/>
      <c r="S31" s="25"/>
      <c r="T31" s="29">
        <f t="shared" si="0"/>
        <v>20</v>
      </c>
      <c r="U31" s="29">
        <f t="shared" si="1"/>
        <v>20</v>
      </c>
      <c r="V31" s="30" t="s">
        <v>24</v>
      </c>
      <c r="W31" s="87">
        <v>1</v>
      </c>
      <c r="X31" s="11">
        <f t="shared" ref="X31" si="11">U31</f>
        <v>20</v>
      </c>
      <c r="Y31" s="48">
        <f t="shared" ref="Y31" si="12">W31</f>
        <v>1</v>
      </c>
      <c r="Z31" s="16"/>
      <c r="AA31" s="16"/>
      <c r="AB31" s="89"/>
      <c r="AC31" s="116"/>
      <c r="AD31" s="74">
        <f t="shared" si="4"/>
        <v>0</v>
      </c>
      <c r="AE31" s="72"/>
      <c r="AG31" s="98" t="s">
        <v>132</v>
      </c>
      <c r="AH31" s="104">
        <v>1670</v>
      </c>
      <c r="AI31" s="105">
        <v>99</v>
      </c>
      <c r="AJ31" s="66">
        <f>X124</f>
        <v>1670</v>
      </c>
      <c r="AK31" s="232">
        <f>Y124</f>
        <v>99</v>
      </c>
      <c r="AL31" s="426">
        <f>T124</f>
        <v>1670</v>
      </c>
      <c r="AM31" s="215">
        <f>AL31-AB124</f>
        <v>1670</v>
      </c>
      <c r="AO31" s="208"/>
      <c r="AP31" s="208"/>
      <c r="AQ31" s="208"/>
      <c r="AR31" s="208"/>
      <c r="AS31" s="208"/>
      <c r="AT31" s="208"/>
    </row>
    <row r="32" spans="1:56" ht="15" customHeight="1" thickBot="1" x14ac:dyDescent="0.25">
      <c r="A32" s="35"/>
      <c r="B32" s="12">
        <v>14</v>
      </c>
      <c r="C32" s="42" t="s">
        <v>217</v>
      </c>
      <c r="D32" s="91" t="s">
        <v>60</v>
      </c>
      <c r="E32" s="70">
        <v>1</v>
      </c>
      <c r="F32" s="161"/>
      <c r="G32" s="162"/>
      <c r="H32" s="162"/>
      <c r="I32" s="162">
        <v>25</v>
      </c>
      <c r="J32" s="162"/>
      <c r="K32" s="163"/>
      <c r="L32" s="163"/>
      <c r="M32" s="163"/>
      <c r="N32" s="163"/>
      <c r="O32" s="163"/>
      <c r="P32" s="163"/>
      <c r="Q32" s="163"/>
      <c r="R32" s="163"/>
      <c r="S32" s="25"/>
      <c r="T32" s="164">
        <f t="shared" si="0"/>
        <v>25</v>
      </c>
      <c r="U32" s="164">
        <f t="shared" si="1"/>
        <v>25</v>
      </c>
      <c r="V32" s="165" t="s">
        <v>24</v>
      </c>
      <c r="W32" s="88">
        <v>1</v>
      </c>
      <c r="X32" s="44">
        <f t="shared" si="5"/>
        <v>25</v>
      </c>
      <c r="Y32" s="49">
        <f t="shared" si="6"/>
        <v>1</v>
      </c>
      <c r="Z32" s="16"/>
      <c r="AA32" s="16"/>
      <c r="AB32" s="125"/>
      <c r="AC32" s="133"/>
      <c r="AD32" s="181">
        <f t="shared" si="4"/>
        <v>0</v>
      </c>
      <c r="AE32" s="75"/>
      <c r="AG32" s="99" t="s">
        <v>93</v>
      </c>
      <c r="AH32" s="104">
        <v>50</v>
      </c>
      <c r="AI32" s="105">
        <v>25</v>
      </c>
      <c r="AJ32" s="66">
        <f>X128</f>
        <v>50</v>
      </c>
      <c r="AK32" s="232">
        <f>Y128</f>
        <v>25</v>
      </c>
      <c r="AL32" s="426">
        <f>T128</f>
        <v>50</v>
      </c>
      <c r="AM32" s="215">
        <f>AL32-AB124</f>
        <v>50</v>
      </c>
      <c r="AN32" s="447" t="s">
        <v>222</v>
      </c>
      <c r="AO32" s="447"/>
      <c r="AP32" s="447"/>
      <c r="AQ32" s="447"/>
      <c r="AR32" s="447"/>
      <c r="AS32" s="448"/>
      <c r="AT32" s="424"/>
      <c r="AU32" s="424"/>
      <c r="AV32" s="424"/>
    </row>
    <row r="33" spans="1:46" ht="15" customHeight="1" thickBot="1" x14ac:dyDescent="0.25">
      <c r="A33" s="32"/>
      <c r="B33" s="454" t="s">
        <v>28</v>
      </c>
      <c r="C33" s="455"/>
      <c r="D33" s="456"/>
      <c r="E33" s="268"/>
      <c r="F33" s="11">
        <f>SUM(F19:F32)</f>
        <v>180</v>
      </c>
      <c r="G33" s="11">
        <f t="shared" ref="G33:U33" si="13">SUM(G19:G32)</f>
        <v>20</v>
      </c>
      <c r="H33" s="11">
        <f t="shared" si="13"/>
        <v>30</v>
      </c>
      <c r="I33" s="11">
        <f t="shared" si="13"/>
        <v>160</v>
      </c>
      <c r="J33" s="11">
        <f t="shared" si="13"/>
        <v>10</v>
      </c>
      <c r="K33" s="11">
        <f t="shared" si="13"/>
        <v>0</v>
      </c>
      <c r="L33" s="11">
        <f t="shared" si="13"/>
        <v>0</v>
      </c>
      <c r="M33" s="11">
        <f t="shared" si="13"/>
        <v>0</v>
      </c>
      <c r="N33" s="11">
        <f t="shared" si="13"/>
        <v>0</v>
      </c>
      <c r="O33" s="11">
        <f t="shared" si="13"/>
        <v>0</v>
      </c>
      <c r="P33" s="11">
        <f t="shared" si="13"/>
        <v>0</v>
      </c>
      <c r="Q33" s="11">
        <f t="shared" si="13"/>
        <v>0</v>
      </c>
      <c r="R33" s="11">
        <f t="shared" si="13"/>
        <v>0</v>
      </c>
      <c r="S33" s="11">
        <f t="shared" si="13"/>
        <v>0</v>
      </c>
      <c r="T33" s="11">
        <f>SUM(T19:T32)</f>
        <v>400</v>
      </c>
      <c r="U33" s="11">
        <f t="shared" si="13"/>
        <v>400</v>
      </c>
      <c r="V33" s="11"/>
      <c r="W33" s="46">
        <f>SUM(W19:W32)</f>
        <v>25</v>
      </c>
      <c r="X33" s="11">
        <f>U33</f>
        <v>400</v>
      </c>
      <c r="Y33" s="48">
        <f t="shared" si="6"/>
        <v>25</v>
      </c>
      <c r="Z33" s="16"/>
      <c r="AA33" s="79" t="s">
        <v>148</v>
      </c>
      <c r="AB33" s="76">
        <f>SUM(AB19:AB32)</f>
        <v>0</v>
      </c>
      <c r="AC33" s="185">
        <f>SUM(AC19:AC32)</f>
        <v>0</v>
      </c>
      <c r="AD33" s="76">
        <f t="shared" si="4"/>
        <v>0</v>
      </c>
      <c r="AE33" s="76">
        <f>SUM(AE19:AE32)</f>
        <v>0</v>
      </c>
      <c r="AG33" s="99" t="s">
        <v>133</v>
      </c>
      <c r="AH33" s="104">
        <v>1560</v>
      </c>
      <c r="AI33" s="105">
        <v>58</v>
      </c>
      <c r="AJ33" s="66">
        <f>X137</f>
        <v>1560</v>
      </c>
      <c r="AK33" s="232">
        <f>Y137</f>
        <v>58</v>
      </c>
      <c r="AL33" s="426">
        <f>R137</f>
        <v>1560</v>
      </c>
      <c r="AM33" s="215">
        <f>AL33-AB137</f>
        <v>1560</v>
      </c>
      <c r="AN33" s="423"/>
      <c r="AO33" s="208"/>
      <c r="AP33" s="35"/>
      <c r="AQ33" s="35"/>
      <c r="AR33" s="35"/>
      <c r="AS33" s="208"/>
      <c r="AT33" s="208"/>
    </row>
    <row r="34" spans="1:46" ht="15" customHeight="1" thickBot="1" x14ac:dyDescent="0.25">
      <c r="A34" s="32"/>
      <c r="B34" s="457" t="s">
        <v>62</v>
      </c>
      <c r="C34" s="458"/>
      <c r="D34" s="458"/>
      <c r="E34" s="458"/>
      <c r="F34" s="458"/>
      <c r="G34" s="458"/>
      <c r="H34" s="458"/>
      <c r="I34" s="458"/>
      <c r="J34" s="458"/>
      <c r="K34" s="458"/>
      <c r="L34" s="458"/>
      <c r="M34" s="458"/>
      <c r="N34" s="458"/>
      <c r="O34" s="458"/>
      <c r="P34" s="458"/>
      <c r="Q34" s="458"/>
      <c r="R34" s="458"/>
      <c r="S34" s="458"/>
      <c r="T34" s="458"/>
      <c r="U34" s="458"/>
      <c r="V34" s="458"/>
      <c r="W34" s="458"/>
      <c r="X34" s="458"/>
      <c r="Y34" s="459"/>
      <c r="Z34" s="16"/>
      <c r="AA34" s="16"/>
      <c r="AB34" s="477" t="s">
        <v>130</v>
      </c>
      <c r="AC34" s="478"/>
      <c r="AD34" s="478"/>
      <c r="AE34" s="479"/>
      <c r="AG34" s="100" t="s">
        <v>206</v>
      </c>
      <c r="AH34" s="106">
        <v>500</v>
      </c>
      <c r="AI34" s="107">
        <v>30</v>
      </c>
      <c r="AJ34" s="234">
        <f>X160</f>
        <v>500</v>
      </c>
      <c r="AK34" s="233">
        <f>Y160</f>
        <v>30</v>
      </c>
      <c r="AL34" s="427">
        <f>T160</f>
        <v>470</v>
      </c>
      <c r="AM34" s="216">
        <f>AL34</f>
        <v>470</v>
      </c>
      <c r="AO34" s="208"/>
      <c r="AP34" s="209"/>
      <c r="AQ34" s="209"/>
      <c r="AR34" s="210"/>
      <c r="AS34" s="208"/>
      <c r="AT34" s="208"/>
    </row>
    <row r="35" spans="1:46" ht="15" customHeight="1" thickBot="1" x14ac:dyDescent="0.25">
      <c r="A35" s="32"/>
      <c r="B35" s="58">
        <v>1</v>
      </c>
      <c r="C35" s="42" t="s">
        <v>217</v>
      </c>
      <c r="D35" s="82" t="s">
        <v>72</v>
      </c>
      <c r="E35" s="68">
        <v>1</v>
      </c>
      <c r="F35" s="84"/>
      <c r="G35" s="267"/>
      <c r="H35" s="267"/>
      <c r="I35" s="267"/>
      <c r="J35" s="267"/>
      <c r="K35" s="267"/>
      <c r="L35" s="267"/>
      <c r="M35" s="267"/>
      <c r="N35" s="267"/>
      <c r="O35" s="267">
        <v>30</v>
      </c>
      <c r="P35" s="267"/>
      <c r="Q35" s="267"/>
      <c r="R35" s="267"/>
      <c r="S35" s="267"/>
      <c r="T35" s="52">
        <f t="shared" ref="T35:T38" si="14">SUM(F35:Q35)</f>
        <v>30</v>
      </c>
      <c r="U35" s="52">
        <f t="shared" ref="U35:U38" si="15">SUM(F35:S35)</f>
        <v>30</v>
      </c>
      <c r="V35" s="53" t="s">
        <v>24</v>
      </c>
      <c r="W35" s="87">
        <v>1</v>
      </c>
      <c r="X35" s="11">
        <f t="shared" ref="X35:X38" si="16">U35</f>
        <v>30</v>
      </c>
      <c r="Y35" s="48">
        <f t="shared" ref="Y35:Y38" si="17">W35</f>
        <v>1</v>
      </c>
      <c r="Z35" s="16"/>
      <c r="AA35" s="16"/>
      <c r="AB35" s="86"/>
      <c r="AC35" s="112"/>
      <c r="AD35" s="179">
        <f t="shared" si="4"/>
        <v>0</v>
      </c>
      <c r="AE35" s="179"/>
      <c r="AG35" s="101" t="s">
        <v>136</v>
      </c>
      <c r="AH35" s="169">
        <f>SUM(AH28:AH34)</f>
        <v>5260</v>
      </c>
      <c r="AI35" s="170">
        <f t="shared" ref="AI35:AK35" si="18">SUM(AI28:AI34)</f>
        <v>300</v>
      </c>
      <c r="AJ35" s="235">
        <f>SUM(AJ28:AJ34)</f>
        <v>5260</v>
      </c>
      <c r="AK35" s="171">
        <f t="shared" si="18"/>
        <v>300</v>
      </c>
      <c r="AL35" s="172">
        <f>SUM(AL28:AL34)</f>
        <v>5230</v>
      </c>
      <c r="AM35" s="428">
        <f>SUM(AM28:AM34)</f>
        <v>5195</v>
      </c>
      <c r="AO35" s="208"/>
      <c r="AP35" s="208"/>
      <c r="AQ35" s="208"/>
      <c r="AR35" s="208"/>
      <c r="AS35" s="208"/>
      <c r="AT35" s="208"/>
    </row>
    <row r="36" spans="1:46" ht="15" customHeight="1" thickBot="1" x14ac:dyDescent="0.25">
      <c r="A36" s="32"/>
      <c r="B36" s="12">
        <v>2</v>
      </c>
      <c r="C36" s="42" t="s">
        <v>217</v>
      </c>
      <c r="D36" s="67" t="s">
        <v>73</v>
      </c>
      <c r="E36" s="69">
        <v>2</v>
      </c>
      <c r="F36" s="166"/>
      <c r="G36" s="109"/>
      <c r="H36" s="109"/>
      <c r="I36" s="109"/>
      <c r="J36" s="109"/>
      <c r="K36" s="109"/>
      <c r="L36" s="109"/>
      <c r="M36" s="109"/>
      <c r="N36" s="109"/>
      <c r="O36" s="109">
        <v>30</v>
      </c>
      <c r="P36" s="109"/>
      <c r="Q36" s="109"/>
      <c r="R36" s="109"/>
      <c r="S36" s="109"/>
      <c r="T36" s="29">
        <f t="shared" ref="T36:T37" si="19">SUM(F36:Q36)</f>
        <v>30</v>
      </c>
      <c r="U36" s="29">
        <f t="shared" ref="U36:U37" si="20">SUM(F36:S36)</f>
        <v>30</v>
      </c>
      <c r="V36" s="167" t="s">
        <v>24</v>
      </c>
      <c r="W36" s="87">
        <v>1</v>
      </c>
      <c r="X36" s="11">
        <f t="shared" ref="X36:X37" si="21">U36</f>
        <v>30</v>
      </c>
      <c r="Y36" s="48">
        <f t="shared" ref="Y36:Y37" si="22">W36</f>
        <v>1</v>
      </c>
      <c r="Z36" s="16"/>
      <c r="AA36" s="16"/>
      <c r="AB36" s="89"/>
      <c r="AC36" s="116"/>
      <c r="AD36" s="74">
        <f t="shared" si="4"/>
        <v>0</v>
      </c>
      <c r="AE36" s="72"/>
      <c r="AG36" s="168" t="s">
        <v>168</v>
      </c>
      <c r="AH36" s="173">
        <f>SUM(AH28:AH33)</f>
        <v>4760</v>
      </c>
      <c r="AI36" s="174">
        <f t="shared" ref="AI36:AJ36" si="23">SUM(AI28:AI33)</f>
        <v>270</v>
      </c>
      <c r="AJ36" s="175">
        <f t="shared" si="23"/>
        <v>4760</v>
      </c>
      <c r="AK36" s="174">
        <f>SUM(AK28:AK33)</f>
        <v>270</v>
      </c>
      <c r="AL36" s="176">
        <f>SUM(AL28:AL33)</f>
        <v>4760</v>
      </c>
      <c r="AM36" s="176">
        <f>SUM(AM28:AM33)</f>
        <v>4725</v>
      </c>
      <c r="AO36" s="208"/>
      <c r="AP36" s="208"/>
      <c r="AQ36" s="208"/>
      <c r="AR36" s="208"/>
      <c r="AS36" s="208"/>
      <c r="AT36" s="208"/>
    </row>
    <row r="37" spans="1:46" ht="15" customHeight="1" thickBot="1" x14ac:dyDescent="0.25">
      <c r="A37" s="32"/>
      <c r="B37" s="12">
        <v>2</v>
      </c>
      <c r="C37" s="42" t="s">
        <v>217</v>
      </c>
      <c r="D37" s="67" t="s">
        <v>109</v>
      </c>
      <c r="E37" s="69">
        <v>3</v>
      </c>
      <c r="F37" s="166"/>
      <c r="G37" s="109"/>
      <c r="H37" s="109"/>
      <c r="I37" s="109"/>
      <c r="J37" s="109"/>
      <c r="K37" s="109"/>
      <c r="L37" s="109"/>
      <c r="M37" s="109"/>
      <c r="N37" s="109"/>
      <c r="O37" s="109">
        <v>30</v>
      </c>
      <c r="P37" s="109"/>
      <c r="Q37" s="109"/>
      <c r="R37" s="109"/>
      <c r="S37" s="109"/>
      <c r="T37" s="29">
        <f t="shared" si="19"/>
        <v>30</v>
      </c>
      <c r="U37" s="29">
        <f t="shared" si="20"/>
        <v>30</v>
      </c>
      <c r="V37" s="167" t="s">
        <v>24</v>
      </c>
      <c r="W37" s="87">
        <v>1</v>
      </c>
      <c r="X37" s="11">
        <f t="shared" si="21"/>
        <v>30</v>
      </c>
      <c r="Y37" s="48">
        <f t="shared" si="22"/>
        <v>1</v>
      </c>
      <c r="Z37" s="16"/>
      <c r="AA37" s="16"/>
      <c r="AB37" s="89"/>
      <c r="AC37" s="116"/>
      <c r="AD37" s="74">
        <f t="shared" si="4"/>
        <v>0</v>
      </c>
      <c r="AE37" s="72"/>
      <c r="AG37" s="16"/>
    </row>
    <row r="38" spans="1:46" ht="15" customHeight="1" thickBot="1" x14ac:dyDescent="0.25">
      <c r="A38" s="32"/>
      <c r="B38" s="12">
        <v>2</v>
      </c>
      <c r="C38" s="42" t="s">
        <v>217</v>
      </c>
      <c r="D38" s="67" t="s">
        <v>110</v>
      </c>
      <c r="E38" s="69">
        <v>4</v>
      </c>
      <c r="F38" s="166"/>
      <c r="G38" s="109"/>
      <c r="H38" s="109"/>
      <c r="I38" s="109"/>
      <c r="J38" s="109"/>
      <c r="K38" s="109"/>
      <c r="L38" s="109"/>
      <c r="M38" s="109"/>
      <c r="N38" s="109"/>
      <c r="O38" s="109">
        <v>30</v>
      </c>
      <c r="P38" s="109"/>
      <c r="Q38" s="109"/>
      <c r="R38" s="109"/>
      <c r="S38" s="109"/>
      <c r="T38" s="29">
        <f t="shared" si="14"/>
        <v>30</v>
      </c>
      <c r="U38" s="29">
        <f t="shared" si="15"/>
        <v>30</v>
      </c>
      <c r="V38" s="30" t="s">
        <v>93</v>
      </c>
      <c r="W38" s="87">
        <v>2</v>
      </c>
      <c r="X38" s="11">
        <f t="shared" si="16"/>
        <v>30</v>
      </c>
      <c r="Y38" s="48">
        <f t="shared" si="17"/>
        <v>2</v>
      </c>
      <c r="Z38" s="16"/>
      <c r="AA38" s="16"/>
      <c r="AB38" s="89"/>
      <c r="AC38" s="116"/>
      <c r="AD38" s="74">
        <f t="shared" si="4"/>
        <v>0</v>
      </c>
      <c r="AE38" s="72"/>
      <c r="AG38" s="213"/>
      <c r="AH38" s="213"/>
      <c r="AI38" s="213"/>
      <c r="AJ38" s="208"/>
    </row>
    <row r="39" spans="1:46" ht="15" customHeight="1" thickBot="1" x14ac:dyDescent="0.25">
      <c r="A39" s="32" t="s">
        <v>170</v>
      </c>
      <c r="B39" s="12">
        <v>5</v>
      </c>
      <c r="C39" s="42" t="s">
        <v>217</v>
      </c>
      <c r="D39" s="67" t="s">
        <v>202</v>
      </c>
      <c r="E39" s="69">
        <v>1</v>
      </c>
      <c r="F39" s="166">
        <v>10</v>
      </c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29">
        <f t="shared" ref="T39:T50" si="24">SUM(F39:Q39)</f>
        <v>10</v>
      </c>
      <c r="U39" s="29">
        <f t="shared" ref="U39:U50" si="25">SUM(F39:S39)</f>
        <v>10</v>
      </c>
      <c r="V39" s="167" t="s">
        <v>24</v>
      </c>
      <c r="W39" s="87">
        <v>1</v>
      </c>
      <c r="X39" s="11">
        <f t="shared" ref="X39:X52" si="26">U39</f>
        <v>10</v>
      </c>
      <c r="Y39" s="48">
        <f t="shared" ref="Y39:Y51" si="27">W39</f>
        <v>1</v>
      </c>
      <c r="Z39" s="16"/>
      <c r="AA39" s="16"/>
      <c r="AB39" s="89"/>
      <c r="AC39" s="116"/>
      <c r="AD39" s="74">
        <f t="shared" si="4"/>
        <v>0</v>
      </c>
      <c r="AE39" s="72"/>
      <c r="AG39" s="211"/>
      <c r="AH39" s="212"/>
      <c r="AI39" s="212"/>
      <c r="AJ39" s="208"/>
    </row>
    <row r="40" spans="1:46" ht="15" customHeight="1" thickBot="1" x14ac:dyDescent="0.25">
      <c r="A40" s="32" t="s">
        <v>170</v>
      </c>
      <c r="B40" s="12">
        <v>6</v>
      </c>
      <c r="C40" s="42" t="s">
        <v>217</v>
      </c>
      <c r="D40" s="67" t="s">
        <v>203</v>
      </c>
      <c r="E40" s="69">
        <v>2</v>
      </c>
      <c r="F40" s="166">
        <v>5</v>
      </c>
      <c r="G40" s="109"/>
      <c r="H40" s="109">
        <v>5</v>
      </c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29">
        <f t="shared" si="24"/>
        <v>10</v>
      </c>
      <c r="U40" s="29">
        <f t="shared" si="25"/>
        <v>10</v>
      </c>
      <c r="V40" s="167" t="s">
        <v>93</v>
      </c>
      <c r="W40" s="87">
        <v>2</v>
      </c>
      <c r="X40" s="11">
        <f t="shared" si="26"/>
        <v>10</v>
      </c>
      <c r="Y40" s="48">
        <f t="shared" si="27"/>
        <v>2</v>
      </c>
      <c r="Z40" s="16"/>
      <c r="AA40" s="16"/>
      <c r="AB40" s="89"/>
      <c r="AC40" s="116"/>
      <c r="AD40" s="74">
        <f t="shared" si="4"/>
        <v>0</v>
      </c>
      <c r="AE40" s="72"/>
      <c r="AG40" s="488" t="s">
        <v>207</v>
      </c>
      <c r="AH40" s="488"/>
      <c r="AI40" s="488"/>
      <c r="AJ40" s="488"/>
      <c r="AK40" s="488"/>
      <c r="AL40" s="488"/>
      <c r="AM40" s="488"/>
    </row>
    <row r="41" spans="1:46" ht="15" customHeight="1" thickBot="1" x14ac:dyDescent="0.25">
      <c r="A41" s="32" t="s">
        <v>170</v>
      </c>
      <c r="B41" s="12">
        <v>7</v>
      </c>
      <c r="C41" s="42" t="s">
        <v>217</v>
      </c>
      <c r="D41" s="67" t="s">
        <v>71</v>
      </c>
      <c r="E41" s="69">
        <v>1</v>
      </c>
      <c r="F41" s="166">
        <v>10</v>
      </c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29">
        <f t="shared" si="24"/>
        <v>10</v>
      </c>
      <c r="U41" s="29">
        <f t="shared" si="25"/>
        <v>10</v>
      </c>
      <c r="V41" s="167" t="s">
        <v>24</v>
      </c>
      <c r="W41" s="87">
        <v>1</v>
      </c>
      <c r="X41" s="11">
        <f t="shared" si="26"/>
        <v>10</v>
      </c>
      <c r="Y41" s="48">
        <f t="shared" si="27"/>
        <v>1</v>
      </c>
      <c r="Z41" s="16"/>
      <c r="AA41" s="16"/>
      <c r="AB41" s="89"/>
      <c r="AC41" s="116"/>
      <c r="AD41" s="74">
        <f t="shared" si="4"/>
        <v>0</v>
      </c>
      <c r="AE41" s="72"/>
      <c r="AG41" s="488"/>
      <c r="AH41" s="488"/>
      <c r="AI41" s="488"/>
      <c r="AJ41" s="488"/>
      <c r="AK41" s="488"/>
      <c r="AL41" s="488"/>
      <c r="AM41" s="488"/>
    </row>
    <row r="42" spans="1:46" ht="15" customHeight="1" thickBot="1" x14ac:dyDescent="0.25">
      <c r="A42" s="32"/>
      <c r="B42" s="12">
        <v>8</v>
      </c>
      <c r="C42" s="42" t="s">
        <v>217</v>
      </c>
      <c r="D42" s="67" t="s">
        <v>70</v>
      </c>
      <c r="E42" s="69">
        <v>1</v>
      </c>
      <c r="F42" s="166">
        <v>10</v>
      </c>
      <c r="G42" s="109"/>
      <c r="H42" s="166">
        <v>5</v>
      </c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29">
        <f t="shared" si="24"/>
        <v>15</v>
      </c>
      <c r="U42" s="29">
        <f t="shared" si="25"/>
        <v>15</v>
      </c>
      <c r="V42" s="167" t="s">
        <v>24</v>
      </c>
      <c r="W42" s="87">
        <v>1</v>
      </c>
      <c r="X42" s="11">
        <f t="shared" si="26"/>
        <v>15</v>
      </c>
      <c r="Y42" s="48">
        <f t="shared" si="27"/>
        <v>1</v>
      </c>
      <c r="Z42" s="16"/>
      <c r="AA42" s="16"/>
      <c r="AB42" s="89"/>
      <c r="AC42" s="116"/>
      <c r="AD42" s="74">
        <f t="shared" si="4"/>
        <v>0</v>
      </c>
      <c r="AE42" s="72"/>
      <c r="AG42" s="488"/>
      <c r="AH42" s="488"/>
      <c r="AI42" s="488"/>
      <c r="AJ42" s="488"/>
      <c r="AK42" s="488"/>
      <c r="AL42" s="488"/>
      <c r="AM42" s="488"/>
    </row>
    <row r="43" spans="1:46" s="205" customFormat="1" ht="15" customHeight="1" thickBot="1" x14ac:dyDescent="0.25">
      <c r="A43" s="35" t="s">
        <v>170</v>
      </c>
      <c r="B43" s="196">
        <v>9</v>
      </c>
      <c r="C43" s="42" t="s">
        <v>217</v>
      </c>
      <c r="D43" s="83" t="s">
        <v>52</v>
      </c>
      <c r="E43" s="197">
        <v>7</v>
      </c>
      <c r="F43" s="166">
        <v>5</v>
      </c>
      <c r="G43" s="109"/>
      <c r="H43" s="109">
        <v>10</v>
      </c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29">
        <f t="shared" si="24"/>
        <v>15</v>
      </c>
      <c r="U43" s="29">
        <f t="shared" si="25"/>
        <v>15</v>
      </c>
      <c r="V43" s="167" t="s">
        <v>24</v>
      </c>
      <c r="W43" s="198">
        <v>2</v>
      </c>
      <c r="X43" s="199">
        <f t="shared" si="26"/>
        <v>15</v>
      </c>
      <c r="Y43" s="200">
        <f t="shared" si="27"/>
        <v>2</v>
      </c>
      <c r="Z43" s="201"/>
      <c r="AA43" s="201"/>
      <c r="AB43" s="109">
        <v>5</v>
      </c>
      <c r="AC43" s="202"/>
      <c r="AD43" s="203">
        <f t="shared" si="4"/>
        <v>5</v>
      </c>
      <c r="AE43" s="204"/>
      <c r="AG43" s="488"/>
      <c r="AH43" s="488"/>
      <c r="AI43" s="488"/>
      <c r="AJ43" s="488"/>
      <c r="AK43" s="488"/>
      <c r="AL43" s="488"/>
      <c r="AM43" s="488"/>
    </row>
    <row r="44" spans="1:46" ht="15" customHeight="1" thickBot="1" x14ac:dyDescent="0.25">
      <c r="A44" s="32"/>
      <c r="B44" s="12">
        <v>10</v>
      </c>
      <c r="C44" s="42" t="s">
        <v>217</v>
      </c>
      <c r="D44" s="67" t="s">
        <v>42</v>
      </c>
      <c r="E44" s="69">
        <v>1</v>
      </c>
      <c r="F44" s="166">
        <v>10</v>
      </c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29">
        <f t="shared" si="24"/>
        <v>10</v>
      </c>
      <c r="U44" s="29">
        <f t="shared" si="25"/>
        <v>10</v>
      </c>
      <c r="V44" s="167" t="s">
        <v>24</v>
      </c>
      <c r="W44" s="87">
        <v>1</v>
      </c>
      <c r="X44" s="11">
        <f t="shared" si="26"/>
        <v>10</v>
      </c>
      <c r="Y44" s="48">
        <f t="shared" si="27"/>
        <v>1</v>
      </c>
      <c r="Z44" s="16"/>
      <c r="AA44" s="16"/>
      <c r="AB44" s="89"/>
      <c r="AC44" s="116"/>
      <c r="AD44" s="74">
        <f t="shared" si="4"/>
        <v>0</v>
      </c>
      <c r="AE44" s="72"/>
      <c r="AG44" s="488"/>
      <c r="AH44" s="488"/>
      <c r="AI44" s="488"/>
      <c r="AJ44" s="488"/>
      <c r="AK44" s="488"/>
      <c r="AL44" s="488"/>
      <c r="AM44" s="488"/>
    </row>
    <row r="45" spans="1:46" ht="15" customHeight="1" thickBot="1" x14ac:dyDescent="0.25">
      <c r="A45" s="35"/>
      <c r="B45" s="12">
        <v>11</v>
      </c>
      <c r="C45" s="42" t="s">
        <v>217</v>
      </c>
      <c r="D45" s="67" t="s">
        <v>63</v>
      </c>
      <c r="E45" s="69">
        <v>1</v>
      </c>
      <c r="F45" s="291">
        <v>5</v>
      </c>
      <c r="G45" s="109"/>
      <c r="H45" s="166">
        <v>5</v>
      </c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29">
        <f t="shared" si="24"/>
        <v>10</v>
      </c>
      <c r="U45" s="29">
        <f t="shared" si="25"/>
        <v>10</v>
      </c>
      <c r="V45" s="167" t="s">
        <v>24</v>
      </c>
      <c r="W45" s="87">
        <v>1</v>
      </c>
      <c r="X45" s="11">
        <f t="shared" si="26"/>
        <v>10</v>
      </c>
      <c r="Y45" s="48">
        <f t="shared" si="27"/>
        <v>1</v>
      </c>
      <c r="Z45" s="16"/>
      <c r="AA45" s="16"/>
      <c r="AB45" s="89"/>
      <c r="AC45" s="116"/>
      <c r="AD45" s="74">
        <f t="shared" si="4"/>
        <v>0</v>
      </c>
      <c r="AE45" s="72"/>
      <c r="AG45" s="488"/>
      <c r="AH45" s="488"/>
      <c r="AI45" s="488"/>
      <c r="AJ45" s="488"/>
      <c r="AK45" s="488"/>
      <c r="AL45" s="488"/>
      <c r="AM45" s="488"/>
    </row>
    <row r="46" spans="1:46" ht="15" customHeight="1" thickBot="1" x14ac:dyDescent="0.25">
      <c r="A46" s="35" t="s">
        <v>170</v>
      </c>
      <c r="B46" s="12">
        <v>12</v>
      </c>
      <c r="C46" s="42" t="s">
        <v>217</v>
      </c>
      <c r="D46" s="67" t="s">
        <v>152</v>
      </c>
      <c r="E46" s="69">
        <v>1</v>
      </c>
      <c r="F46" s="166">
        <v>10</v>
      </c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29">
        <f t="shared" si="24"/>
        <v>10</v>
      </c>
      <c r="U46" s="29">
        <f t="shared" si="25"/>
        <v>10</v>
      </c>
      <c r="V46" s="167" t="s">
        <v>24</v>
      </c>
      <c r="W46" s="87">
        <v>1</v>
      </c>
      <c r="X46" s="11">
        <f t="shared" si="26"/>
        <v>10</v>
      </c>
      <c r="Y46" s="48">
        <f t="shared" si="27"/>
        <v>1</v>
      </c>
      <c r="Z46" s="16"/>
      <c r="AA46" s="16"/>
      <c r="AB46" s="89"/>
      <c r="AC46" s="116"/>
      <c r="AD46" s="74">
        <f t="shared" si="4"/>
        <v>0</v>
      </c>
      <c r="AE46" s="72"/>
      <c r="AG46" s="488"/>
      <c r="AH46" s="488"/>
      <c r="AI46" s="488"/>
      <c r="AJ46" s="488"/>
      <c r="AK46" s="488"/>
      <c r="AL46" s="488"/>
      <c r="AM46" s="488"/>
    </row>
    <row r="47" spans="1:46" ht="15" customHeight="1" thickBot="1" x14ac:dyDescent="0.25">
      <c r="A47" s="32"/>
      <c r="B47" s="12">
        <v>13</v>
      </c>
      <c r="C47" s="42" t="s">
        <v>217</v>
      </c>
      <c r="D47" s="67" t="s">
        <v>53</v>
      </c>
      <c r="E47" s="69">
        <v>7</v>
      </c>
      <c r="F47" s="291">
        <v>5</v>
      </c>
      <c r="G47" s="109"/>
      <c r="H47" s="109">
        <v>5</v>
      </c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29">
        <f t="shared" si="24"/>
        <v>10</v>
      </c>
      <c r="U47" s="29">
        <f t="shared" si="25"/>
        <v>10</v>
      </c>
      <c r="V47" s="167" t="s">
        <v>24</v>
      </c>
      <c r="W47" s="87">
        <v>1</v>
      </c>
      <c r="X47" s="11">
        <f t="shared" si="26"/>
        <v>10</v>
      </c>
      <c r="Y47" s="48">
        <f t="shared" si="27"/>
        <v>1</v>
      </c>
      <c r="Z47" s="16"/>
      <c r="AA47" s="16"/>
      <c r="AB47" s="89"/>
      <c r="AC47" s="116"/>
      <c r="AD47" s="74">
        <f t="shared" si="4"/>
        <v>0</v>
      </c>
      <c r="AE47" s="72"/>
    </row>
    <row r="48" spans="1:46" ht="15" customHeight="1" thickBot="1" x14ac:dyDescent="0.25">
      <c r="A48" s="35"/>
      <c r="B48" s="12">
        <v>14</v>
      </c>
      <c r="C48" s="42" t="s">
        <v>217</v>
      </c>
      <c r="D48" s="67" t="s">
        <v>64</v>
      </c>
      <c r="E48" s="277">
        <v>1</v>
      </c>
      <c r="F48" s="291">
        <v>5</v>
      </c>
      <c r="G48" s="109"/>
      <c r="H48" s="89">
        <v>5</v>
      </c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29">
        <f t="shared" si="24"/>
        <v>10</v>
      </c>
      <c r="U48" s="29">
        <f t="shared" si="25"/>
        <v>10</v>
      </c>
      <c r="V48" s="167" t="s">
        <v>24</v>
      </c>
      <c r="W48" s="87">
        <v>1</v>
      </c>
      <c r="X48" s="11">
        <f t="shared" si="26"/>
        <v>10</v>
      </c>
      <c r="Y48" s="48">
        <f t="shared" si="27"/>
        <v>1</v>
      </c>
      <c r="Z48" s="16"/>
      <c r="AA48" s="16"/>
      <c r="AB48" s="89"/>
      <c r="AC48" s="116"/>
      <c r="AD48" s="74">
        <f t="shared" si="4"/>
        <v>0</v>
      </c>
      <c r="AE48" s="72"/>
    </row>
    <row r="49" spans="1:31" ht="15" customHeight="1" thickBot="1" x14ac:dyDescent="0.25">
      <c r="A49" s="35"/>
      <c r="B49" s="12">
        <v>15</v>
      </c>
      <c r="C49" s="42" t="s">
        <v>217</v>
      </c>
      <c r="D49" s="276" t="s">
        <v>36</v>
      </c>
      <c r="E49" s="277">
        <v>1</v>
      </c>
      <c r="F49" s="166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>
        <v>30</v>
      </c>
      <c r="R49" s="109"/>
      <c r="S49" s="109"/>
      <c r="T49" s="29">
        <f t="shared" si="24"/>
        <v>30</v>
      </c>
      <c r="U49" s="29">
        <f t="shared" si="25"/>
        <v>30</v>
      </c>
      <c r="V49" s="30" t="s">
        <v>95</v>
      </c>
      <c r="W49" s="50"/>
      <c r="X49" s="11">
        <f t="shared" si="26"/>
        <v>30</v>
      </c>
      <c r="Y49" s="48">
        <f t="shared" si="27"/>
        <v>0</v>
      </c>
      <c r="Z49" s="16"/>
      <c r="AA49" s="16"/>
      <c r="AB49" s="89"/>
      <c r="AC49" s="116"/>
      <c r="AD49" s="74">
        <f t="shared" si="4"/>
        <v>0</v>
      </c>
      <c r="AE49" s="72"/>
    </row>
    <row r="50" spans="1:31" ht="15" customHeight="1" thickBot="1" x14ac:dyDescent="0.25">
      <c r="A50" s="35"/>
      <c r="B50" s="12">
        <v>16</v>
      </c>
      <c r="C50" s="42" t="s">
        <v>217</v>
      </c>
      <c r="D50" s="276" t="s">
        <v>37</v>
      </c>
      <c r="E50" s="277">
        <v>2</v>
      </c>
      <c r="F50" s="85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>
        <v>30</v>
      </c>
      <c r="R50" s="89"/>
      <c r="S50" s="89"/>
      <c r="T50" s="8">
        <f t="shared" si="24"/>
        <v>30</v>
      </c>
      <c r="U50" s="8">
        <f t="shared" si="25"/>
        <v>30</v>
      </c>
      <c r="V50" s="19" t="s">
        <v>95</v>
      </c>
      <c r="W50" s="50"/>
      <c r="X50" s="11">
        <f t="shared" si="26"/>
        <v>30</v>
      </c>
      <c r="Y50" s="48">
        <f t="shared" si="27"/>
        <v>0</v>
      </c>
      <c r="Z50" s="16"/>
      <c r="AA50" s="16"/>
      <c r="AB50" s="89"/>
      <c r="AC50" s="116"/>
      <c r="AD50" s="74">
        <f t="shared" si="4"/>
        <v>0</v>
      </c>
      <c r="AE50" s="72"/>
    </row>
    <row r="51" spans="1:31" ht="15" customHeight="1" thickBot="1" x14ac:dyDescent="0.25">
      <c r="A51" s="35" t="s">
        <v>170</v>
      </c>
      <c r="B51" s="59">
        <v>17</v>
      </c>
      <c r="C51" s="42" t="s">
        <v>217</v>
      </c>
      <c r="D51" s="278" t="s">
        <v>118</v>
      </c>
      <c r="E51" s="279">
        <v>1</v>
      </c>
      <c r="F51" s="130">
        <v>10</v>
      </c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63">
        <f t="shared" ref="T51" si="28">SUM(F51:Q51)</f>
        <v>10</v>
      </c>
      <c r="U51" s="63">
        <f t="shared" ref="U51" si="29">SUM(F51:S51)</f>
        <v>10</v>
      </c>
      <c r="V51" s="64" t="s">
        <v>24</v>
      </c>
      <c r="W51" s="129">
        <v>1</v>
      </c>
      <c r="X51" s="44">
        <f t="shared" si="26"/>
        <v>10</v>
      </c>
      <c r="Y51" s="49">
        <f t="shared" si="27"/>
        <v>1</v>
      </c>
      <c r="Z51" s="17"/>
      <c r="AA51" s="17"/>
      <c r="AB51" s="187"/>
      <c r="AC51" s="188"/>
      <c r="AD51" s="181">
        <f t="shared" si="4"/>
        <v>0</v>
      </c>
      <c r="AE51" s="80"/>
    </row>
    <row r="52" spans="1:31" ht="15" customHeight="1" thickBot="1" x14ac:dyDescent="0.25">
      <c r="A52" s="32"/>
      <c r="B52" s="460" t="s">
        <v>28</v>
      </c>
      <c r="C52" s="461"/>
      <c r="D52" s="461"/>
      <c r="E52" s="81"/>
      <c r="F52" s="148">
        <f>SUM(F35:F51)</f>
        <v>85</v>
      </c>
      <c r="G52" s="148">
        <f t="shared" ref="G52:U52" si="30">SUM(G35:G51)</f>
        <v>0</v>
      </c>
      <c r="H52" s="148">
        <f t="shared" si="30"/>
        <v>35</v>
      </c>
      <c r="I52" s="148">
        <f t="shared" si="30"/>
        <v>0</v>
      </c>
      <c r="J52" s="148">
        <f t="shared" si="30"/>
        <v>0</v>
      </c>
      <c r="K52" s="148">
        <f t="shared" si="30"/>
        <v>0</v>
      </c>
      <c r="L52" s="148">
        <f t="shared" si="30"/>
        <v>0</v>
      </c>
      <c r="M52" s="148">
        <f t="shared" si="30"/>
        <v>0</v>
      </c>
      <c r="N52" s="148">
        <f t="shared" si="30"/>
        <v>0</v>
      </c>
      <c r="O52" s="148">
        <f t="shared" si="30"/>
        <v>120</v>
      </c>
      <c r="P52" s="148">
        <f t="shared" si="30"/>
        <v>0</v>
      </c>
      <c r="Q52" s="148">
        <f t="shared" si="30"/>
        <v>60</v>
      </c>
      <c r="R52" s="148">
        <f t="shared" si="30"/>
        <v>0</v>
      </c>
      <c r="S52" s="148">
        <f t="shared" si="30"/>
        <v>0</v>
      </c>
      <c r="T52" s="148">
        <f>SUM(T35:T51)</f>
        <v>300</v>
      </c>
      <c r="U52" s="148">
        <f t="shared" si="30"/>
        <v>300</v>
      </c>
      <c r="V52" s="11"/>
      <c r="W52" s="46">
        <f>SUM(W35:W51)</f>
        <v>18</v>
      </c>
      <c r="X52" s="11">
        <f t="shared" si="26"/>
        <v>300</v>
      </c>
      <c r="Y52" s="11">
        <f>W52</f>
        <v>18</v>
      </c>
      <c r="Z52" s="16"/>
      <c r="AA52" s="79" t="s">
        <v>148</v>
      </c>
      <c r="AB52" s="76">
        <f>SUM(AB35:AB51)</f>
        <v>5</v>
      </c>
      <c r="AC52" s="76">
        <f>SUM(AC35:AC51)</f>
        <v>0</v>
      </c>
      <c r="AD52" s="76">
        <f t="shared" si="4"/>
        <v>5</v>
      </c>
      <c r="AE52" s="76">
        <f>SUM(AE35:AE51)</f>
        <v>0</v>
      </c>
    </row>
    <row r="53" spans="1:31" ht="15" customHeight="1" thickBot="1" x14ac:dyDescent="0.25">
      <c r="A53" s="32"/>
      <c r="B53" s="457" t="s">
        <v>67</v>
      </c>
      <c r="C53" s="458"/>
      <c r="D53" s="458"/>
      <c r="E53" s="458"/>
      <c r="F53" s="458"/>
      <c r="G53" s="458"/>
      <c r="H53" s="458"/>
      <c r="I53" s="458"/>
      <c r="J53" s="458"/>
      <c r="K53" s="458"/>
      <c r="L53" s="458"/>
      <c r="M53" s="458"/>
      <c r="N53" s="458"/>
      <c r="O53" s="458"/>
      <c r="P53" s="458"/>
      <c r="Q53" s="458"/>
      <c r="R53" s="458"/>
      <c r="S53" s="458"/>
      <c r="T53" s="458"/>
      <c r="U53" s="458"/>
      <c r="V53" s="458"/>
      <c r="W53" s="458"/>
      <c r="X53" s="458"/>
      <c r="Y53" s="459"/>
      <c r="Z53" s="16"/>
      <c r="AA53" s="16"/>
      <c r="AB53" s="477" t="s">
        <v>131</v>
      </c>
      <c r="AC53" s="478"/>
      <c r="AD53" s="478"/>
      <c r="AE53" s="479"/>
    </row>
    <row r="54" spans="1:31" ht="15" customHeight="1" thickBot="1" x14ac:dyDescent="0.25">
      <c r="A54" s="32"/>
      <c r="B54" s="12">
        <v>1</v>
      </c>
      <c r="C54" s="42" t="s">
        <v>217</v>
      </c>
      <c r="D54" s="62" t="s">
        <v>26</v>
      </c>
      <c r="E54" s="68">
        <v>1</v>
      </c>
      <c r="F54" s="85">
        <v>10</v>
      </c>
      <c r="G54" s="89"/>
      <c r="H54" s="89">
        <v>15</v>
      </c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>
        <f t="shared" ref="T54" si="31">SUM(F54:Q54)</f>
        <v>25</v>
      </c>
      <c r="U54" s="89">
        <f t="shared" ref="U54" si="32">SUM(F54:S54)</f>
        <v>25</v>
      </c>
      <c r="V54" s="21" t="s">
        <v>24</v>
      </c>
      <c r="W54" s="87">
        <v>1</v>
      </c>
      <c r="X54" s="11">
        <f t="shared" ref="X54" si="33">U54</f>
        <v>25</v>
      </c>
      <c r="Y54" s="48">
        <f>W54</f>
        <v>1</v>
      </c>
      <c r="Z54" s="16"/>
      <c r="AA54" s="16"/>
      <c r="AB54" s="86"/>
      <c r="AC54" s="112"/>
      <c r="AD54" s="179">
        <f t="shared" si="4"/>
        <v>0</v>
      </c>
      <c r="AE54" s="179"/>
    </row>
    <row r="55" spans="1:31" ht="15" customHeight="1" thickBot="1" x14ac:dyDescent="0.25">
      <c r="A55" s="32"/>
      <c r="B55" s="12">
        <v>2</v>
      </c>
      <c r="C55" s="42" t="s">
        <v>217</v>
      </c>
      <c r="D55" s="62" t="s">
        <v>27</v>
      </c>
      <c r="E55" s="69">
        <v>2</v>
      </c>
      <c r="F55" s="85">
        <v>5</v>
      </c>
      <c r="G55" s="89"/>
      <c r="H55" s="89">
        <v>10</v>
      </c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>
        <f t="shared" ref="T55:T74" si="34">SUM(F55:Q55)</f>
        <v>15</v>
      </c>
      <c r="U55" s="89">
        <f t="shared" ref="U55:U74" si="35">SUM(F55:S55)</f>
        <v>15</v>
      </c>
      <c r="V55" s="21" t="s">
        <v>24</v>
      </c>
      <c r="W55" s="87">
        <v>1</v>
      </c>
      <c r="X55" s="11">
        <f t="shared" ref="X55:X75" si="36">U55</f>
        <v>15</v>
      </c>
      <c r="Y55" s="48">
        <f t="shared" ref="Y55" si="37">W55</f>
        <v>1</v>
      </c>
      <c r="Z55" s="16"/>
      <c r="AA55" s="16"/>
      <c r="AB55" s="89"/>
      <c r="AC55" s="116"/>
      <c r="AD55" s="74">
        <f t="shared" si="4"/>
        <v>0</v>
      </c>
      <c r="AE55" s="72"/>
    </row>
    <row r="56" spans="1:31" ht="15" customHeight="1" thickBot="1" x14ac:dyDescent="0.25">
      <c r="A56" s="32"/>
      <c r="B56" s="12">
        <v>3</v>
      </c>
      <c r="C56" s="42" t="s">
        <v>217</v>
      </c>
      <c r="D56" s="67" t="s">
        <v>74</v>
      </c>
      <c r="E56" s="69">
        <v>1</v>
      </c>
      <c r="F56" s="85">
        <v>10</v>
      </c>
      <c r="G56" s="89"/>
      <c r="H56" s="89">
        <v>15</v>
      </c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>
        <f t="shared" si="34"/>
        <v>25</v>
      </c>
      <c r="U56" s="89">
        <f t="shared" si="35"/>
        <v>25</v>
      </c>
      <c r="V56" s="21" t="s">
        <v>24</v>
      </c>
      <c r="W56" s="87">
        <v>1</v>
      </c>
      <c r="X56" s="11">
        <f t="shared" ref="X56:X74" si="38">U56</f>
        <v>25</v>
      </c>
      <c r="Y56" s="48">
        <f t="shared" ref="Y56:Y74" si="39">W56</f>
        <v>1</v>
      </c>
      <c r="Z56" s="16"/>
      <c r="AA56" s="16"/>
      <c r="AB56" s="89"/>
      <c r="AC56" s="116"/>
      <c r="AD56" s="74">
        <f t="shared" si="4"/>
        <v>0</v>
      </c>
      <c r="AE56" s="72"/>
    </row>
    <row r="57" spans="1:31" s="205" customFormat="1" ht="15" customHeight="1" thickBot="1" x14ac:dyDescent="0.25">
      <c r="A57" s="35"/>
      <c r="B57" s="196">
        <v>4</v>
      </c>
      <c r="C57" s="42" t="s">
        <v>217</v>
      </c>
      <c r="D57" s="83" t="s">
        <v>75</v>
      </c>
      <c r="E57" s="197">
        <v>2</v>
      </c>
      <c r="F57" s="166"/>
      <c r="G57" s="109"/>
      <c r="H57" s="109">
        <v>20</v>
      </c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>
        <f t="shared" si="34"/>
        <v>20</v>
      </c>
      <c r="U57" s="109">
        <f t="shared" si="35"/>
        <v>20</v>
      </c>
      <c r="V57" s="30" t="s">
        <v>93</v>
      </c>
      <c r="W57" s="198">
        <v>2</v>
      </c>
      <c r="X57" s="199">
        <f t="shared" si="38"/>
        <v>20</v>
      </c>
      <c r="Y57" s="200">
        <f t="shared" si="39"/>
        <v>2</v>
      </c>
      <c r="Z57" s="201"/>
      <c r="AA57" s="201"/>
      <c r="AB57" s="109"/>
      <c r="AC57" s="202"/>
      <c r="AD57" s="203">
        <f t="shared" si="4"/>
        <v>0</v>
      </c>
      <c r="AE57" s="204"/>
    </row>
    <row r="58" spans="1:31" ht="15" customHeight="1" thickBot="1" x14ac:dyDescent="0.25">
      <c r="A58" s="32"/>
      <c r="B58" s="12">
        <v>5</v>
      </c>
      <c r="C58" s="42" t="s">
        <v>217</v>
      </c>
      <c r="D58" s="67" t="s">
        <v>76</v>
      </c>
      <c r="E58" s="69">
        <v>2</v>
      </c>
      <c r="F58" s="85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>
        <v>25</v>
      </c>
      <c r="R58" s="89"/>
      <c r="S58" s="89"/>
      <c r="T58" s="89">
        <f t="shared" si="34"/>
        <v>25</v>
      </c>
      <c r="U58" s="89">
        <f t="shared" si="35"/>
        <v>25</v>
      </c>
      <c r="V58" s="21" t="s">
        <v>24</v>
      </c>
      <c r="W58" s="87">
        <v>1</v>
      </c>
      <c r="X58" s="11">
        <f t="shared" si="38"/>
        <v>25</v>
      </c>
      <c r="Y58" s="48">
        <f t="shared" si="39"/>
        <v>1</v>
      </c>
      <c r="Z58" s="16"/>
      <c r="AA58" s="16"/>
      <c r="AB58" s="89"/>
      <c r="AC58" s="116"/>
      <c r="AD58" s="74">
        <f t="shared" si="4"/>
        <v>0</v>
      </c>
      <c r="AE58" s="72"/>
    </row>
    <row r="59" spans="1:31" s="205" customFormat="1" ht="15" customHeight="1" thickBot="1" x14ac:dyDescent="0.25">
      <c r="A59" s="35"/>
      <c r="B59" s="196">
        <v>6</v>
      </c>
      <c r="C59" s="42" t="s">
        <v>217</v>
      </c>
      <c r="D59" s="90" t="s">
        <v>25</v>
      </c>
      <c r="E59" s="197">
        <v>2</v>
      </c>
      <c r="F59" s="166">
        <v>15</v>
      </c>
      <c r="G59" s="109"/>
      <c r="H59" s="109"/>
      <c r="I59" s="109">
        <v>30</v>
      </c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>
        <f t="shared" si="34"/>
        <v>45</v>
      </c>
      <c r="U59" s="109">
        <f t="shared" si="35"/>
        <v>45</v>
      </c>
      <c r="V59" s="167" t="s">
        <v>24</v>
      </c>
      <c r="W59" s="198">
        <v>3</v>
      </c>
      <c r="X59" s="199">
        <f t="shared" si="38"/>
        <v>45</v>
      </c>
      <c r="Y59" s="200">
        <f t="shared" si="39"/>
        <v>3</v>
      </c>
      <c r="Z59" s="201"/>
      <c r="AA59" s="201"/>
      <c r="AB59" s="109">
        <v>10</v>
      </c>
      <c r="AC59" s="202"/>
      <c r="AD59" s="203">
        <f t="shared" si="4"/>
        <v>10</v>
      </c>
      <c r="AE59" s="204">
        <v>1</v>
      </c>
    </row>
    <row r="60" spans="1:31" ht="15" customHeight="1" thickBot="1" x14ac:dyDescent="0.25">
      <c r="A60" s="32"/>
      <c r="B60" s="12">
        <v>7</v>
      </c>
      <c r="C60" s="42" t="s">
        <v>217</v>
      </c>
      <c r="D60" s="62" t="s">
        <v>47</v>
      </c>
      <c r="E60" s="277">
        <v>3</v>
      </c>
      <c r="F60" s="85">
        <v>15</v>
      </c>
      <c r="G60" s="89"/>
      <c r="H60" s="109"/>
      <c r="I60" s="109">
        <v>30</v>
      </c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89">
        <f t="shared" ref="T60" si="40">SUM(F60:Q60)</f>
        <v>45</v>
      </c>
      <c r="U60" s="89">
        <f t="shared" ref="U60" si="41">SUM(F60:S60)</f>
        <v>45</v>
      </c>
      <c r="V60" s="21" t="s">
        <v>24</v>
      </c>
      <c r="W60" s="87">
        <v>3</v>
      </c>
      <c r="X60" s="11">
        <f t="shared" si="38"/>
        <v>45</v>
      </c>
      <c r="Y60" s="48">
        <f t="shared" si="39"/>
        <v>3</v>
      </c>
      <c r="Z60" s="16"/>
      <c r="AA60" s="16"/>
      <c r="AB60" s="89"/>
      <c r="AC60" s="116"/>
      <c r="AD60" s="74">
        <f t="shared" si="4"/>
        <v>0</v>
      </c>
      <c r="AE60" s="72"/>
    </row>
    <row r="61" spans="1:31" ht="15" customHeight="1" thickBot="1" x14ac:dyDescent="0.25">
      <c r="A61" s="32" t="s">
        <v>170</v>
      </c>
      <c r="B61" s="12">
        <v>8</v>
      </c>
      <c r="C61" s="42" t="s">
        <v>217</v>
      </c>
      <c r="D61" s="62" t="s">
        <v>96</v>
      </c>
      <c r="E61" s="277">
        <v>4</v>
      </c>
      <c r="F61" s="85">
        <v>10</v>
      </c>
      <c r="G61" s="89"/>
      <c r="H61" s="89"/>
      <c r="I61" s="89">
        <v>30</v>
      </c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>
        <f t="shared" si="34"/>
        <v>40</v>
      </c>
      <c r="U61" s="89">
        <f t="shared" si="35"/>
        <v>40</v>
      </c>
      <c r="V61" s="19" t="s">
        <v>93</v>
      </c>
      <c r="W61" s="87">
        <v>4</v>
      </c>
      <c r="X61" s="11">
        <f t="shared" si="38"/>
        <v>40</v>
      </c>
      <c r="Y61" s="48">
        <f t="shared" si="39"/>
        <v>4</v>
      </c>
      <c r="Z61" s="16"/>
      <c r="AA61" s="16"/>
      <c r="AB61" s="89"/>
      <c r="AC61" s="116"/>
      <c r="AD61" s="74">
        <f t="shared" si="4"/>
        <v>0</v>
      </c>
      <c r="AE61" s="72"/>
    </row>
    <row r="62" spans="1:31" s="205" customFormat="1" ht="15" customHeight="1" thickBot="1" x14ac:dyDescent="0.25">
      <c r="A62" s="35"/>
      <c r="B62" s="196">
        <v>9</v>
      </c>
      <c r="C62" s="42" t="s">
        <v>217</v>
      </c>
      <c r="D62" s="280" t="s">
        <v>66</v>
      </c>
      <c r="E62" s="282">
        <v>5</v>
      </c>
      <c r="F62" s="166">
        <v>15</v>
      </c>
      <c r="G62" s="109"/>
      <c r="H62" s="109"/>
      <c r="I62" s="109">
        <v>30</v>
      </c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>
        <f t="shared" si="34"/>
        <v>45</v>
      </c>
      <c r="U62" s="109">
        <f t="shared" si="35"/>
        <v>45</v>
      </c>
      <c r="V62" s="30" t="s">
        <v>93</v>
      </c>
      <c r="W62" s="198">
        <v>3</v>
      </c>
      <c r="X62" s="199">
        <f t="shared" si="38"/>
        <v>45</v>
      </c>
      <c r="Y62" s="200">
        <f t="shared" si="39"/>
        <v>3</v>
      </c>
      <c r="Z62" s="201"/>
      <c r="AA62" s="201"/>
      <c r="AB62" s="109">
        <v>10</v>
      </c>
      <c r="AC62" s="202"/>
      <c r="AD62" s="203">
        <f t="shared" si="4"/>
        <v>10</v>
      </c>
      <c r="AE62" s="204">
        <v>1</v>
      </c>
    </row>
    <row r="63" spans="1:31" ht="15" customHeight="1" thickBot="1" x14ac:dyDescent="0.25">
      <c r="A63" s="32"/>
      <c r="B63" s="12">
        <v>10</v>
      </c>
      <c r="C63" s="42" t="s">
        <v>217</v>
      </c>
      <c r="D63" s="281" t="s">
        <v>111</v>
      </c>
      <c r="E63" s="277">
        <v>1</v>
      </c>
      <c r="F63" s="85">
        <v>10</v>
      </c>
      <c r="G63" s="89"/>
      <c r="H63" s="109"/>
      <c r="I63" s="109">
        <v>40</v>
      </c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89">
        <f t="shared" ref="T63" si="42">SUM(F63:Q63)</f>
        <v>50</v>
      </c>
      <c r="U63" s="89">
        <f t="shared" ref="U63" si="43">SUM(F63:S63)</f>
        <v>50</v>
      </c>
      <c r="V63" s="21" t="s">
        <v>24</v>
      </c>
      <c r="W63" s="87">
        <v>2</v>
      </c>
      <c r="X63" s="11">
        <f t="shared" ref="X63" si="44">U63</f>
        <v>50</v>
      </c>
      <c r="Y63" s="48">
        <f t="shared" ref="Y63" si="45">W63</f>
        <v>2</v>
      </c>
      <c r="Z63" s="16"/>
      <c r="AA63" s="16"/>
      <c r="AB63" s="89"/>
      <c r="AC63" s="116"/>
      <c r="AD63" s="74">
        <f t="shared" si="4"/>
        <v>0</v>
      </c>
      <c r="AE63" s="72"/>
    </row>
    <row r="64" spans="1:31" ht="15" customHeight="1" thickBot="1" x14ac:dyDescent="0.25">
      <c r="A64" s="32" t="s">
        <v>170</v>
      </c>
      <c r="B64" s="12">
        <v>11</v>
      </c>
      <c r="C64" s="42" t="s">
        <v>217</v>
      </c>
      <c r="D64" s="281" t="s">
        <v>112</v>
      </c>
      <c r="E64" s="277">
        <v>2</v>
      </c>
      <c r="F64" s="85">
        <v>10</v>
      </c>
      <c r="G64" s="89"/>
      <c r="H64" s="109"/>
      <c r="I64" s="109">
        <v>20</v>
      </c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89">
        <f t="shared" si="34"/>
        <v>30</v>
      </c>
      <c r="U64" s="89">
        <f t="shared" si="35"/>
        <v>30</v>
      </c>
      <c r="V64" s="21" t="s">
        <v>93</v>
      </c>
      <c r="W64" s="87">
        <v>3</v>
      </c>
      <c r="X64" s="11">
        <f t="shared" si="38"/>
        <v>30</v>
      </c>
      <c r="Y64" s="48">
        <f t="shared" si="39"/>
        <v>3</v>
      </c>
      <c r="Z64" s="16"/>
      <c r="AA64" s="16"/>
      <c r="AB64" s="89"/>
      <c r="AC64" s="116"/>
      <c r="AD64" s="74">
        <f t="shared" si="4"/>
        <v>0</v>
      </c>
      <c r="AE64" s="72"/>
    </row>
    <row r="65" spans="1:31" ht="15" customHeight="1" thickBot="1" x14ac:dyDescent="0.25">
      <c r="A65" s="32" t="s">
        <v>170</v>
      </c>
      <c r="B65" s="12">
        <v>12</v>
      </c>
      <c r="C65" s="42" t="s">
        <v>217</v>
      </c>
      <c r="D65" s="281" t="s">
        <v>151</v>
      </c>
      <c r="E65" s="277">
        <v>5</v>
      </c>
      <c r="F65" s="85">
        <v>15</v>
      </c>
      <c r="G65" s="89"/>
      <c r="H65" s="109"/>
      <c r="I65" s="109">
        <v>10</v>
      </c>
      <c r="J65" s="109"/>
      <c r="K65" s="109"/>
      <c r="L65" s="109">
        <v>10</v>
      </c>
      <c r="M65" s="109"/>
      <c r="N65" s="109"/>
      <c r="O65" s="109"/>
      <c r="P65" s="109"/>
      <c r="Q65" s="109"/>
      <c r="R65" s="109"/>
      <c r="S65" s="109"/>
      <c r="T65" s="89">
        <f t="shared" ref="T65" si="46">SUM(F65:Q65)</f>
        <v>35</v>
      </c>
      <c r="U65" s="89">
        <f t="shared" ref="U65" si="47">SUM(F65:S65)</f>
        <v>35</v>
      </c>
      <c r="V65" s="21" t="s">
        <v>24</v>
      </c>
      <c r="W65" s="87">
        <v>3</v>
      </c>
      <c r="X65" s="11">
        <f t="shared" ref="X65" si="48">U65</f>
        <v>35</v>
      </c>
      <c r="Y65" s="48">
        <f t="shared" ref="Y65" si="49">W65</f>
        <v>3</v>
      </c>
      <c r="Z65" s="17"/>
      <c r="AA65" s="17"/>
      <c r="AB65" s="60"/>
      <c r="AC65" s="186"/>
      <c r="AD65" s="74">
        <f t="shared" si="4"/>
        <v>0</v>
      </c>
      <c r="AE65" s="73"/>
    </row>
    <row r="66" spans="1:31" ht="15" customHeight="1" thickBot="1" x14ac:dyDescent="0.25">
      <c r="A66" s="32"/>
      <c r="B66" s="12">
        <v>14</v>
      </c>
      <c r="C66" s="42" t="s">
        <v>217</v>
      </c>
      <c r="D66" s="418" t="s">
        <v>49</v>
      </c>
      <c r="E66" s="277">
        <v>2</v>
      </c>
      <c r="F66" s="85">
        <v>10</v>
      </c>
      <c r="G66" s="89"/>
      <c r="H66" s="109"/>
      <c r="I66" s="109">
        <v>40</v>
      </c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89">
        <f t="shared" si="34"/>
        <v>50</v>
      </c>
      <c r="U66" s="89">
        <f t="shared" si="35"/>
        <v>50</v>
      </c>
      <c r="V66" s="21" t="s">
        <v>24</v>
      </c>
      <c r="W66" s="87">
        <v>2</v>
      </c>
      <c r="X66" s="11">
        <f t="shared" si="38"/>
        <v>50</v>
      </c>
      <c r="Y66" s="435">
        <v>2</v>
      </c>
      <c r="Z66" s="16"/>
      <c r="AA66" s="16"/>
      <c r="AB66" s="109">
        <v>10</v>
      </c>
      <c r="AC66" s="202"/>
      <c r="AD66" s="74">
        <f t="shared" si="4"/>
        <v>10</v>
      </c>
      <c r="AE66" s="204">
        <v>1</v>
      </c>
    </row>
    <row r="67" spans="1:31" ht="15" customHeight="1" thickBot="1" x14ac:dyDescent="0.25">
      <c r="A67" s="32" t="s">
        <v>170</v>
      </c>
      <c r="B67" s="12">
        <v>15</v>
      </c>
      <c r="C67" s="42" t="s">
        <v>217</v>
      </c>
      <c r="D67" s="281" t="s">
        <v>48</v>
      </c>
      <c r="E67" s="277">
        <v>3</v>
      </c>
      <c r="F67" s="85">
        <v>10</v>
      </c>
      <c r="G67" s="89"/>
      <c r="H67" s="109"/>
      <c r="I67" s="109">
        <v>40</v>
      </c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89">
        <f t="shared" si="34"/>
        <v>50</v>
      </c>
      <c r="U67" s="89">
        <f t="shared" si="35"/>
        <v>50</v>
      </c>
      <c r="V67" s="19" t="s">
        <v>93</v>
      </c>
      <c r="W67" s="87">
        <v>3</v>
      </c>
      <c r="X67" s="11">
        <f t="shared" si="38"/>
        <v>50</v>
      </c>
      <c r="Y67" s="48">
        <f t="shared" si="39"/>
        <v>3</v>
      </c>
      <c r="Z67" s="16"/>
      <c r="AA67" s="16"/>
      <c r="AB67" s="89"/>
      <c r="AC67" s="116"/>
      <c r="AD67" s="74">
        <f t="shared" si="4"/>
        <v>0</v>
      </c>
      <c r="AE67" s="72"/>
    </row>
    <row r="68" spans="1:31" ht="15" customHeight="1" thickBot="1" x14ac:dyDescent="0.25">
      <c r="A68" s="35" t="s">
        <v>170</v>
      </c>
      <c r="B68" s="12">
        <v>16</v>
      </c>
      <c r="C68" s="42" t="s">
        <v>217</v>
      </c>
      <c r="D68" s="281" t="s">
        <v>125</v>
      </c>
      <c r="E68" s="277">
        <v>7</v>
      </c>
      <c r="F68" s="85">
        <v>10</v>
      </c>
      <c r="G68" s="89"/>
      <c r="H68" s="109"/>
      <c r="I68" s="109">
        <v>75</v>
      </c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89">
        <f t="shared" si="34"/>
        <v>85</v>
      </c>
      <c r="U68" s="89">
        <f t="shared" si="35"/>
        <v>85</v>
      </c>
      <c r="V68" s="21" t="s">
        <v>24</v>
      </c>
      <c r="W68" s="87">
        <v>3</v>
      </c>
      <c r="X68" s="11">
        <f t="shared" si="38"/>
        <v>85</v>
      </c>
      <c r="Y68" s="48">
        <f t="shared" si="39"/>
        <v>3</v>
      </c>
      <c r="Z68" s="16"/>
      <c r="AA68" s="16"/>
      <c r="AB68" s="89"/>
      <c r="AC68" s="116"/>
      <c r="AD68" s="74">
        <f t="shared" si="4"/>
        <v>0</v>
      </c>
      <c r="AE68" s="72"/>
    </row>
    <row r="69" spans="1:31" ht="13.5" thickBot="1" x14ac:dyDescent="0.25">
      <c r="A69" s="35" t="s">
        <v>170</v>
      </c>
      <c r="B69" s="12">
        <v>17</v>
      </c>
      <c r="C69" s="42" t="s">
        <v>217</v>
      </c>
      <c r="D69" s="281" t="s">
        <v>126</v>
      </c>
      <c r="E69" s="277">
        <v>8</v>
      </c>
      <c r="F69" s="85">
        <v>10</v>
      </c>
      <c r="G69" s="89"/>
      <c r="H69" s="109"/>
      <c r="I69" s="109">
        <v>75</v>
      </c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89">
        <f t="shared" si="34"/>
        <v>85</v>
      </c>
      <c r="U69" s="89">
        <f t="shared" si="35"/>
        <v>85</v>
      </c>
      <c r="V69" s="19" t="s">
        <v>93</v>
      </c>
      <c r="W69" s="87">
        <v>4</v>
      </c>
      <c r="X69" s="11">
        <f t="shared" si="38"/>
        <v>85</v>
      </c>
      <c r="Y69" s="48">
        <f t="shared" si="39"/>
        <v>4</v>
      </c>
      <c r="Z69" s="16"/>
      <c r="AA69" s="16"/>
      <c r="AB69" s="89"/>
      <c r="AC69" s="116"/>
      <c r="AD69" s="74">
        <f t="shared" si="4"/>
        <v>0</v>
      </c>
      <c r="AE69" s="72"/>
    </row>
    <row r="70" spans="1:31" ht="15" customHeight="1" thickBot="1" x14ac:dyDescent="0.25">
      <c r="A70" s="35"/>
      <c r="B70" s="12">
        <v>19</v>
      </c>
      <c r="C70" s="42" t="s">
        <v>217</v>
      </c>
      <c r="D70" s="281" t="s">
        <v>124</v>
      </c>
      <c r="E70" s="277">
        <v>9</v>
      </c>
      <c r="F70" s="85">
        <v>15</v>
      </c>
      <c r="G70" s="89"/>
      <c r="H70" s="109"/>
      <c r="I70" s="109">
        <v>10</v>
      </c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89">
        <f t="shared" si="34"/>
        <v>25</v>
      </c>
      <c r="U70" s="89">
        <f t="shared" si="35"/>
        <v>25</v>
      </c>
      <c r="V70" s="21" t="s">
        <v>24</v>
      </c>
      <c r="W70" s="87">
        <v>1</v>
      </c>
      <c r="X70" s="11">
        <f t="shared" si="38"/>
        <v>25</v>
      </c>
      <c r="Y70" s="48">
        <f t="shared" si="39"/>
        <v>1</v>
      </c>
      <c r="Z70" s="16"/>
      <c r="AA70" s="16"/>
      <c r="AB70" s="89"/>
      <c r="AC70" s="116"/>
      <c r="AD70" s="74">
        <f t="shared" si="4"/>
        <v>0</v>
      </c>
      <c r="AE70" s="72"/>
    </row>
    <row r="71" spans="1:31" ht="15" customHeight="1" thickBot="1" x14ac:dyDescent="0.25">
      <c r="A71" s="35"/>
      <c r="B71" s="12">
        <v>20</v>
      </c>
      <c r="C71" s="42" t="s">
        <v>217</v>
      </c>
      <c r="D71" s="281" t="s">
        <v>119</v>
      </c>
      <c r="E71" s="277">
        <v>9</v>
      </c>
      <c r="F71" s="85">
        <v>10</v>
      </c>
      <c r="G71" s="89"/>
      <c r="H71" s="89"/>
      <c r="I71" s="89">
        <v>15</v>
      </c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>
        <f t="shared" si="34"/>
        <v>25</v>
      </c>
      <c r="U71" s="89">
        <f t="shared" si="35"/>
        <v>25</v>
      </c>
      <c r="V71" s="21" t="s">
        <v>24</v>
      </c>
      <c r="W71" s="87">
        <v>1</v>
      </c>
      <c r="X71" s="11">
        <f t="shared" si="38"/>
        <v>25</v>
      </c>
      <c r="Y71" s="48">
        <f t="shared" si="39"/>
        <v>1</v>
      </c>
      <c r="Z71" s="16"/>
      <c r="AA71" s="16"/>
      <c r="AB71" s="89"/>
      <c r="AC71" s="116"/>
      <c r="AD71" s="74">
        <f t="shared" si="4"/>
        <v>0</v>
      </c>
      <c r="AE71" s="72"/>
    </row>
    <row r="72" spans="1:31" ht="15" customHeight="1" thickBot="1" x14ac:dyDescent="0.25">
      <c r="A72" s="32"/>
      <c r="B72" s="12">
        <v>21</v>
      </c>
      <c r="C72" s="42" t="s">
        <v>217</v>
      </c>
      <c r="D72" s="281" t="s">
        <v>65</v>
      </c>
      <c r="E72" s="277">
        <v>10</v>
      </c>
      <c r="F72" s="85">
        <v>15</v>
      </c>
      <c r="G72" s="89"/>
      <c r="H72" s="89">
        <v>15</v>
      </c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>
        <f t="shared" si="34"/>
        <v>30</v>
      </c>
      <c r="U72" s="89">
        <f t="shared" si="35"/>
        <v>30</v>
      </c>
      <c r="V72" s="21" t="s">
        <v>93</v>
      </c>
      <c r="W72" s="87">
        <v>2</v>
      </c>
      <c r="X72" s="11">
        <f t="shared" si="38"/>
        <v>30</v>
      </c>
      <c r="Y72" s="48">
        <f t="shared" si="39"/>
        <v>2</v>
      </c>
      <c r="Z72" s="16"/>
      <c r="AA72" s="16"/>
      <c r="AB72" s="89"/>
      <c r="AC72" s="116"/>
      <c r="AD72" s="74">
        <f t="shared" si="4"/>
        <v>0</v>
      </c>
      <c r="AE72" s="72"/>
    </row>
    <row r="73" spans="1:31" ht="15" customHeight="1" thickBot="1" x14ac:dyDescent="0.25">
      <c r="A73" s="32"/>
      <c r="B73" s="12">
        <v>22</v>
      </c>
      <c r="C73" s="42" t="s">
        <v>217</v>
      </c>
      <c r="D73" s="281" t="s">
        <v>43</v>
      </c>
      <c r="E73" s="277">
        <v>1</v>
      </c>
      <c r="F73" s="85">
        <v>5</v>
      </c>
      <c r="G73" s="89"/>
      <c r="H73" s="89">
        <v>10</v>
      </c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>
        <f t="shared" si="34"/>
        <v>15</v>
      </c>
      <c r="U73" s="89">
        <f t="shared" si="35"/>
        <v>15</v>
      </c>
      <c r="V73" s="21" t="s">
        <v>24</v>
      </c>
      <c r="W73" s="87">
        <v>1</v>
      </c>
      <c r="X73" s="11">
        <f t="shared" si="38"/>
        <v>15</v>
      </c>
      <c r="Y73" s="48">
        <f t="shared" si="39"/>
        <v>1</v>
      </c>
      <c r="Z73" s="16"/>
      <c r="AA73" s="16"/>
      <c r="AB73" s="89"/>
      <c r="AC73" s="116"/>
      <c r="AD73" s="74">
        <f t="shared" si="4"/>
        <v>0</v>
      </c>
      <c r="AE73" s="72"/>
    </row>
    <row r="74" spans="1:31" ht="15.95" customHeight="1" thickBot="1" x14ac:dyDescent="0.25">
      <c r="A74" s="32"/>
      <c r="B74" s="12">
        <v>23</v>
      </c>
      <c r="C74" s="42" t="s">
        <v>217</v>
      </c>
      <c r="D74" s="281" t="s">
        <v>44</v>
      </c>
      <c r="E74" s="283">
        <v>1</v>
      </c>
      <c r="F74" s="85">
        <v>5</v>
      </c>
      <c r="G74" s="16"/>
      <c r="H74" s="89">
        <v>10</v>
      </c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>
        <f t="shared" si="34"/>
        <v>15</v>
      </c>
      <c r="U74" s="89">
        <f t="shared" si="35"/>
        <v>15</v>
      </c>
      <c r="V74" s="21" t="s">
        <v>24</v>
      </c>
      <c r="W74" s="87">
        <v>1</v>
      </c>
      <c r="X74" s="11">
        <f t="shared" si="38"/>
        <v>15</v>
      </c>
      <c r="Y74" s="48">
        <f t="shared" si="39"/>
        <v>1</v>
      </c>
      <c r="Z74" s="16"/>
      <c r="AA74" s="16"/>
      <c r="AB74" s="125"/>
      <c r="AC74" s="133"/>
      <c r="AD74" s="181">
        <f t="shared" si="4"/>
        <v>0</v>
      </c>
      <c r="AE74" s="75"/>
    </row>
    <row r="75" spans="1:31" ht="15" customHeight="1" thickBot="1" x14ac:dyDescent="0.25">
      <c r="A75" s="32"/>
      <c r="B75" s="454" t="s">
        <v>28</v>
      </c>
      <c r="C75" s="455"/>
      <c r="D75" s="456"/>
      <c r="E75" s="268"/>
      <c r="F75" s="11">
        <f>SUM(F54:F74)</f>
        <v>205</v>
      </c>
      <c r="G75" s="11">
        <f t="shared" ref="G75:U75" si="50">SUM(G54:G74)</f>
        <v>0</v>
      </c>
      <c r="H75" s="11">
        <f>SUM(H54:H74)</f>
        <v>95</v>
      </c>
      <c r="I75" s="11">
        <f t="shared" si="50"/>
        <v>445</v>
      </c>
      <c r="J75" s="11">
        <f t="shared" si="50"/>
        <v>0</v>
      </c>
      <c r="K75" s="11">
        <f t="shared" si="50"/>
        <v>0</v>
      </c>
      <c r="L75" s="11">
        <f t="shared" si="50"/>
        <v>10</v>
      </c>
      <c r="M75" s="11">
        <f t="shared" si="50"/>
        <v>0</v>
      </c>
      <c r="N75" s="11">
        <f t="shared" si="50"/>
        <v>0</v>
      </c>
      <c r="O75" s="11">
        <f t="shared" si="50"/>
        <v>0</v>
      </c>
      <c r="P75" s="11">
        <f t="shared" si="50"/>
        <v>0</v>
      </c>
      <c r="Q75" s="11">
        <f t="shared" si="50"/>
        <v>25</v>
      </c>
      <c r="R75" s="11">
        <f t="shared" si="50"/>
        <v>0</v>
      </c>
      <c r="S75" s="11">
        <f t="shared" si="50"/>
        <v>0</v>
      </c>
      <c r="T75" s="11">
        <f>SUM(T54:T74)</f>
        <v>780</v>
      </c>
      <c r="U75" s="11">
        <f t="shared" si="50"/>
        <v>780</v>
      </c>
      <c r="V75" s="11"/>
      <c r="W75" s="46">
        <f>SUM(W54:W74)</f>
        <v>45</v>
      </c>
      <c r="X75" s="11">
        <f t="shared" si="36"/>
        <v>780</v>
      </c>
      <c r="Y75" s="11">
        <f>W75</f>
        <v>45</v>
      </c>
      <c r="Z75" s="16"/>
      <c r="AA75" s="79" t="s">
        <v>148</v>
      </c>
      <c r="AB75" s="76">
        <f>SUM(AB54:AB74)</f>
        <v>30</v>
      </c>
      <c r="AC75" s="76">
        <f>SUM(AC54:AC74)</f>
        <v>0</v>
      </c>
      <c r="AD75" s="76">
        <f t="shared" si="4"/>
        <v>30</v>
      </c>
      <c r="AE75" s="76">
        <f>SUM(AE54:AE74)</f>
        <v>3</v>
      </c>
    </row>
    <row r="76" spans="1:31" ht="15" customHeight="1" thickBot="1" x14ac:dyDescent="0.25">
      <c r="A76" s="32"/>
      <c r="B76" s="457" t="s">
        <v>68</v>
      </c>
      <c r="C76" s="458"/>
      <c r="D76" s="458"/>
      <c r="E76" s="458"/>
      <c r="F76" s="458"/>
      <c r="G76" s="458"/>
      <c r="H76" s="458"/>
      <c r="I76" s="458"/>
      <c r="J76" s="458"/>
      <c r="K76" s="458"/>
      <c r="L76" s="458"/>
      <c r="M76" s="458"/>
      <c r="N76" s="458"/>
      <c r="O76" s="458"/>
      <c r="P76" s="458"/>
      <c r="Q76" s="458"/>
      <c r="R76" s="458"/>
      <c r="S76" s="458"/>
      <c r="T76" s="458"/>
      <c r="U76" s="458"/>
      <c r="V76" s="458"/>
      <c r="W76" s="458"/>
      <c r="X76" s="458"/>
      <c r="Y76" s="459"/>
      <c r="Z76" s="16"/>
      <c r="AA76" s="16"/>
      <c r="AB76" s="477" t="s">
        <v>132</v>
      </c>
      <c r="AC76" s="478"/>
      <c r="AD76" s="478"/>
      <c r="AE76" s="479"/>
    </row>
    <row r="77" spans="1:31" ht="15" customHeight="1" thickBot="1" x14ac:dyDescent="0.25">
      <c r="A77" s="32"/>
      <c r="B77" s="20">
        <v>1</v>
      </c>
      <c r="C77" s="42" t="s">
        <v>217</v>
      </c>
      <c r="D77" s="284" t="s">
        <v>171</v>
      </c>
      <c r="E77" s="285">
        <v>2</v>
      </c>
      <c r="F77" s="13">
        <v>25</v>
      </c>
      <c r="G77" s="89"/>
      <c r="H77" s="89"/>
      <c r="I77" s="4"/>
      <c r="J77" s="4"/>
      <c r="K77" s="4"/>
      <c r="L77" s="4"/>
      <c r="M77" s="4"/>
      <c r="N77" s="4"/>
      <c r="O77" s="4"/>
      <c r="P77" s="4"/>
      <c r="Q77" s="89"/>
      <c r="R77" s="4"/>
      <c r="S77" s="89"/>
      <c r="T77" s="89">
        <f t="shared" ref="T77" si="51">SUM(F77:Q77)</f>
        <v>25</v>
      </c>
      <c r="U77" s="89">
        <f t="shared" ref="U77" si="52">SUM(F77:S77)</f>
        <v>25</v>
      </c>
      <c r="V77" s="21" t="s">
        <v>24</v>
      </c>
      <c r="W77" s="50">
        <v>2</v>
      </c>
      <c r="X77" s="11">
        <f t="shared" ref="X77" si="53">U77</f>
        <v>25</v>
      </c>
      <c r="Y77" s="48">
        <f t="shared" ref="Y77" si="54">W77</f>
        <v>2</v>
      </c>
      <c r="Z77" s="16"/>
      <c r="AA77" s="16"/>
      <c r="AB77" s="86"/>
      <c r="AC77" s="112"/>
      <c r="AD77" s="179">
        <f t="shared" si="4"/>
        <v>0</v>
      </c>
      <c r="AE77" s="179"/>
    </row>
    <row r="78" spans="1:31" ht="15" customHeight="1" thickBot="1" x14ac:dyDescent="0.25">
      <c r="A78" s="32"/>
      <c r="B78" s="20">
        <v>2</v>
      </c>
      <c r="C78" s="42" t="s">
        <v>217</v>
      </c>
      <c r="D78" s="281" t="s">
        <v>172</v>
      </c>
      <c r="E78" s="286">
        <v>3</v>
      </c>
      <c r="F78" s="13">
        <v>25</v>
      </c>
      <c r="G78" s="89"/>
      <c r="H78" s="89"/>
      <c r="I78" s="4"/>
      <c r="J78" s="4"/>
      <c r="K78" s="4"/>
      <c r="L78" s="4"/>
      <c r="M78" s="4"/>
      <c r="N78" s="4"/>
      <c r="O78" s="4"/>
      <c r="P78" s="4"/>
      <c r="Q78" s="89"/>
      <c r="R78" s="4"/>
      <c r="S78" s="89"/>
      <c r="T78" s="89">
        <f t="shared" ref="T78" si="55">SUM(F78:Q78)</f>
        <v>25</v>
      </c>
      <c r="U78" s="89">
        <f t="shared" ref="U78" si="56">SUM(F78:S78)</f>
        <v>25</v>
      </c>
      <c r="V78" s="21" t="s">
        <v>93</v>
      </c>
      <c r="W78" s="50">
        <v>2</v>
      </c>
      <c r="X78" s="11">
        <f t="shared" ref="X78:X88" si="57">U78</f>
        <v>25</v>
      </c>
      <c r="Y78" s="48">
        <f t="shared" ref="Y78:Y88" si="58">W78</f>
        <v>2</v>
      </c>
      <c r="Z78" s="16"/>
      <c r="AA78" s="16"/>
      <c r="AB78" s="89"/>
      <c r="AC78" s="116"/>
      <c r="AD78" s="74">
        <f t="shared" si="4"/>
        <v>0</v>
      </c>
      <c r="AE78" s="74"/>
    </row>
    <row r="79" spans="1:31" ht="15" customHeight="1" thickBot="1" x14ac:dyDescent="0.25">
      <c r="A79" s="32"/>
      <c r="B79" s="20">
        <v>2</v>
      </c>
      <c r="C79" s="42" t="s">
        <v>217</v>
      </c>
      <c r="D79" s="276" t="s">
        <v>51</v>
      </c>
      <c r="E79" s="277">
        <v>5</v>
      </c>
      <c r="F79" s="13">
        <v>25</v>
      </c>
      <c r="G79" s="89"/>
      <c r="H79" s="89"/>
      <c r="I79" s="4"/>
      <c r="J79" s="4"/>
      <c r="K79" s="4"/>
      <c r="L79" s="4"/>
      <c r="M79" s="4"/>
      <c r="N79" s="4"/>
      <c r="O79" s="4"/>
      <c r="P79" s="4"/>
      <c r="Q79" s="89"/>
      <c r="R79" s="4"/>
      <c r="S79" s="89"/>
      <c r="T79" s="89">
        <f t="shared" ref="T79:T122" si="59">SUM(F79:Q79)</f>
        <v>25</v>
      </c>
      <c r="U79" s="89">
        <f t="shared" ref="U79:U111" si="60">SUM(F79:S79)</f>
        <v>25</v>
      </c>
      <c r="V79" s="21" t="s">
        <v>24</v>
      </c>
      <c r="W79" s="50">
        <v>1</v>
      </c>
      <c r="X79" s="11">
        <f t="shared" si="57"/>
        <v>25</v>
      </c>
      <c r="Y79" s="48">
        <f t="shared" si="58"/>
        <v>1</v>
      </c>
      <c r="Z79" s="16"/>
      <c r="AA79" s="16"/>
      <c r="AB79" s="89"/>
      <c r="AC79" s="116"/>
      <c r="AD79" s="74">
        <f t="shared" si="4"/>
        <v>0</v>
      </c>
      <c r="AE79" s="72"/>
    </row>
    <row r="80" spans="1:31" ht="15" customHeight="1" thickBot="1" x14ac:dyDescent="0.25">
      <c r="A80" s="32"/>
      <c r="B80" s="20">
        <v>3</v>
      </c>
      <c r="C80" s="42" t="s">
        <v>217</v>
      </c>
      <c r="D80" s="276" t="s">
        <v>135</v>
      </c>
      <c r="E80" s="277">
        <v>4</v>
      </c>
      <c r="F80" s="13">
        <v>15</v>
      </c>
      <c r="G80" s="89"/>
      <c r="H80" s="89"/>
      <c r="I80" s="4"/>
      <c r="J80" s="4"/>
      <c r="K80" s="4"/>
      <c r="L80" s="4"/>
      <c r="M80" s="4"/>
      <c r="N80" s="4"/>
      <c r="O80" s="4"/>
      <c r="P80" s="4"/>
      <c r="Q80" s="89"/>
      <c r="R80" s="4"/>
      <c r="S80" s="89"/>
      <c r="T80" s="89">
        <f t="shared" si="59"/>
        <v>15</v>
      </c>
      <c r="U80" s="89">
        <f t="shared" si="60"/>
        <v>15</v>
      </c>
      <c r="V80" s="21" t="s">
        <v>93</v>
      </c>
      <c r="W80" s="50">
        <v>2</v>
      </c>
      <c r="X80" s="11">
        <f t="shared" si="57"/>
        <v>15</v>
      </c>
      <c r="Y80" s="48">
        <f t="shared" si="58"/>
        <v>2</v>
      </c>
      <c r="Z80" s="16"/>
      <c r="AA80" s="16"/>
      <c r="AB80" s="89"/>
      <c r="AC80" s="116"/>
      <c r="AD80" s="74">
        <f t="shared" si="4"/>
        <v>0</v>
      </c>
      <c r="AE80" s="72"/>
    </row>
    <row r="81" spans="1:31" ht="15" customHeight="1" thickBot="1" x14ac:dyDescent="0.25">
      <c r="A81" s="32"/>
      <c r="B81" s="20">
        <v>4</v>
      </c>
      <c r="C81" s="42" t="s">
        <v>217</v>
      </c>
      <c r="D81" s="276" t="s">
        <v>173</v>
      </c>
      <c r="E81" s="277">
        <v>3</v>
      </c>
      <c r="F81" s="13">
        <v>25</v>
      </c>
      <c r="G81" s="89"/>
      <c r="H81" s="89"/>
      <c r="I81" s="4"/>
      <c r="J81" s="4"/>
      <c r="K81" s="4"/>
      <c r="L81" s="4"/>
      <c r="M81" s="4"/>
      <c r="N81" s="4"/>
      <c r="O81" s="4"/>
      <c r="P81" s="4"/>
      <c r="Q81" s="89"/>
      <c r="R81" s="4"/>
      <c r="S81" s="89"/>
      <c r="T81" s="89">
        <f t="shared" ref="T81" si="61">SUM(F81:Q81)</f>
        <v>25</v>
      </c>
      <c r="U81" s="89">
        <f t="shared" ref="U81" si="62">SUM(F81:S81)</f>
        <v>25</v>
      </c>
      <c r="V81" s="21" t="s">
        <v>24</v>
      </c>
      <c r="W81" s="50">
        <v>2</v>
      </c>
      <c r="X81" s="11">
        <f t="shared" ref="X81" si="63">U81</f>
        <v>25</v>
      </c>
      <c r="Y81" s="48">
        <f t="shared" ref="Y81" si="64">W81</f>
        <v>2</v>
      </c>
      <c r="Z81" s="16"/>
      <c r="AA81" s="16"/>
      <c r="AB81" s="89"/>
      <c r="AC81" s="116"/>
      <c r="AD81" s="74">
        <f t="shared" si="4"/>
        <v>0</v>
      </c>
      <c r="AE81" s="72"/>
    </row>
    <row r="82" spans="1:31" ht="15" customHeight="1" thickBot="1" x14ac:dyDescent="0.25">
      <c r="A82" s="32"/>
      <c r="B82" s="20">
        <v>4</v>
      </c>
      <c r="C82" s="42" t="s">
        <v>217</v>
      </c>
      <c r="D82" s="276" t="s">
        <v>174</v>
      </c>
      <c r="E82" s="277">
        <v>4</v>
      </c>
      <c r="F82" s="13">
        <v>25</v>
      </c>
      <c r="G82" s="89"/>
      <c r="H82" s="89"/>
      <c r="I82" s="4"/>
      <c r="J82" s="4"/>
      <c r="K82" s="4"/>
      <c r="L82" s="4"/>
      <c r="M82" s="4"/>
      <c r="N82" s="4"/>
      <c r="O82" s="4"/>
      <c r="P82" s="4"/>
      <c r="Q82" s="89"/>
      <c r="R82" s="4"/>
      <c r="S82" s="89"/>
      <c r="T82" s="89">
        <f t="shared" si="59"/>
        <v>25</v>
      </c>
      <c r="U82" s="89">
        <f t="shared" si="60"/>
        <v>25</v>
      </c>
      <c r="V82" s="21" t="s">
        <v>93</v>
      </c>
      <c r="W82" s="50">
        <v>2</v>
      </c>
      <c r="X82" s="11">
        <f t="shared" si="57"/>
        <v>25</v>
      </c>
      <c r="Y82" s="48">
        <f t="shared" si="58"/>
        <v>2</v>
      </c>
      <c r="Z82" s="16"/>
      <c r="AA82" s="16"/>
      <c r="AB82" s="89"/>
      <c r="AC82" s="116"/>
      <c r="AD82" s="74">
        <f t="shared" si="4"/>
        <v>0</v>
      </c>
      <c r="AE82" s="72"/>
    </row>
    <row r="83" spans="1:31" ht="15" customHeight="1" thickBot="1" x14ac:dyDescent="0.25">
      <c r="A83" s="32"/>
      <c r="B83" s="20">
        <v>5</v>
      </c>
      <c r="C83" s="42" t="s">
        <v>217</v>
      </c>
      <c r="D83" s="276" t="s">
        <v>77</v>
      </c>
      <c r="E83" s="277">
        <v>2</v>
      </c>
      <c r="F83" s="13">
        <v>15</v>
      </c>
      <c r="G83" s="89"/>
      <c r="H83" s="89"/>
      <c r="I83" s="4"/>
      <c r="J83" s="4"/>
      <c r="K83" s="4"/>
      <c r="L83" s="4"/>
      <c r="M83" s="4"/>
      <c r="N83" s="4"/>
      <c r="O83" s="4"/>
      <c r="P83" s="4"/>
      <c r="Q83" s="89"/>
      <c r="R83" s="4"/>
      <c r="S83" s="89"/>
      <c r="T83" s="89">
        <f t="shared" si="59"/>
        <v>15</v>
      </c>
      <c r="U83" s="89">
        <f t="shared" si="60"/>
        <v>15</v>
      </c>
      <c r="V83" s="21" t="s">
        <v>24</v>
      </c>
      <c r="W83" s="50">
        <v>1</v>
      </c>
      <c r="X83" s="11">
        <f t="shared" si="57"/>
        <v>15</v>
      </c>
      <c r="Y83" s="48">
        <f t="shared" si="58"/>
        <v>1</v>
      </c>
      <c r="Z83" s="16"/>
      <c r="AA83" s="16"/>
      <c r="AB83" s="89"/>
      <c r="AC83" s="116"/>
      <c r="AD83" s="74">
        <f t="shared" si="4"/>
        <v>0</v>
      </c>
      <c r="AE83" s="72"/>
    </row>
    <row r="84" spans="1:31" ht="15" customHeight="1" thickBot="1" x14ac:dyDescent="0.25">
      <c r="A84" s="32"/>
      <c r="B84" s="20">
        <v>6</v>
      </c>
      <c r="C84" s="42" t="s">
        <v>217</v>
      </c>
      <c r="D84" s="276" t="s">
        <v>78</v>
      </c>
      <c r="E84" s="277">
        <v>3</v>
      </c>
      <c r="F84" s="13">
        <v>15</v>
      </c>
      <c r="G84" s="89"/>
      <c r="H84" s="89"/>
      <c r="I84" s="4"/>
      <c r="J84" s="4"/>
      <c r="K84" s="4"/>
      <c r="L84" s="4"/>
      <c r="M84" s="4"/>
      <c r="N84" s="4"/>
      <c r="O84" s="4"/>
      <c r="P84" s="4"/>
      <c r="Q84" s="89"/>
      <c r="R84" s="4"/>
      <c r="S84" s="89"/>
      <c r="T84" s="89">
        <f t="shared" si="59"/>
        <v>15</v>
      </c>
      <c r="U84" s="89">
        <f t="shared" si="60"/>
        <v>15</v>
      </c>
      <c r="V84" s="21" t="s">
        <v>24</v>
      </c>
      <c r="W84" s="50">
        <v>1</v>
      </c>
      <c r="X84" s="11">
        <f t="shared" si="57"/>
        <v>15</v>
      </c>
      <c r="Y84" s="48">
        <f t="shared" si="58"/>
        <v>1</v>
      </c>
      <c r="Z84" s="16"/>
      <c r="AA84" s="16"/>
      <c r="AB84" s="89"/>
      <c r="AC84" s="116"/>
      <c r="AD84" s="74">
        <f t="shared" ref="AD84:AD149" si="65">SUM(AB84:AC84)</f>
        <v>0</v>
      </c>
      <c r="AE84" s="72"/>
    </row>
    <row r="85" spans="1:31" ht="15" customHeight="1" thickBot="1" x14ac:dyDescent="0.25">
      <c r="A85" s="32"/>
      <c r="B85" s="20">
        <v>7</v>
      </c>
      <c r="C85" s="42" t="s">
        <v>217</v>
      </c>
      <c r="D85" s="276" t="s">
        <v>175</v>
      </c>
      <c r="E85" s="277">
        <v>3</v>
      </c>
      <c r="F85" s="13">
        <v>15</v>
      </c>
      <c r="G85" s="89"/>
      <c r="H85" s="89"/>
      <c r="I85" s="4"/>
      <c r="J85" s="4"/>
      <c r="K85" s="4"/>
      <c r="L85" s="4"/>
      <c r="M85" s="4"/>
      <c r="N85" s="4"/>
      <c r="O85" s="4"/>
      <c r="P85" s="4"/>
      <c r="Q85" s="89"/>
      <c r="R85" s="4"/>
      <c r="S85" s="89"/>
      <c r="T85" s="89">
        <f t="shared" ref="T85" si="66">SUM(F85:Q85)</f>
        <v>15</v>
      </c>
      <c r="U85" s="89">
        <f t="shared" ref="U85" si="67">SUM(F85:S85)</f>
        <v>15</v>
      </c>
      <c r="V85" s="21" t="s">
        <v>24</v>
      </c>
      <c r="W85" s="50">
        <v>2</v>
      </c>
      <c r="X85" s="11">
        <f t="shared" ref="X85" si="68">U85</f>
        <v>15</v>
      </c>
      <c r="Y85" s="48">
        <f t="shared" ref="Y85" si="69">W85</f>
        <v>2</v>
      </c>
      <c r="Z85" s="16"/>
      <c r="AA85" s="16"/>
      <c r="AB85" s="89"/>
      <c r="AC85" s="116"/>
      <c r="AD85" s="74">
        <f t="shared" si="65"/>
        <v>0</v>
      </c>
      <c r="AE85" s="72"/>
    </row>
    <row r="86" spans="1:31" ht="15" customHeight="1" thickBot="1" x14ac:dyDescent="0.25">
      <c r="A86" s="32"/>
      <c r="B86" s="20">
        <v>7</v>
      </c>
      <c r="C86" s="42" t="s">
        <v>217</v>
      </c>
      <c r="D86" s="276" t="s">
        <v>176</v>
      </c>
      <c r="E86" s="277">
        <v>4</v>
      </c>
      <c r="F86" s="13">
        <v>10</v>
      </c>
      <c r="G86" s="89"/>
      <c r="H86" s="89"/>
      <c r="I86" s="4"/>
      <c r="J86" s="4"/>
      <c r="K86" s="4"/>
      <c r="L86" s="4"/>
      <c r="M86" s="4"/>
      <c r="N86" s="4"/>
      <c r="O86" s="4"/>
      <c r="P86" s="4"/>
      <c r="Q86" s="89"/>
      <c r="R86" s="4"/>
      <c r="S86" s="89"/>
      <c r="T86" s="89">
        <f t="shared" si="59"/>
        <v>10</v>
      </c>
      <c r="U86" s="89">
        <f t="shared" si="60"/>
        <v>10</v>
      </c>
      <c r="V86" s="21" t="s">
        <v>93</v>
      </c>
      <c r="W86" s="50">
        <v>2</v>
      </c>
      <c r="X86" s="11">
        <f t="shared" si="57"/>
        <v>10</v>
      </c>
      <c r="Y86" s="48">
        <f t="shared" si="58"/>
        <v>2</v>
      </c>
      <c r="Z86" s="16"/>
      <c r="AA86" s="16"/>
      <c r="AB86" s="89"/>
      <c r="AC86" s="116"/>
      <c r="AD86" s="74">
        <f t="shared" si="65"/>
        <v>0</v>
      </c>
      <c r="AE86" s="72"/>
    </row>
    <row r="87" spans="1:31" ht="15" customHeight="1" thickBot="1" x14ac:dyDescent="0.25">
      <c r="A87" s="32"/>
      <c r="B87" s="20">
        <v>8</v>
      </c>
      <c r="C87" s="42" t="s">
        <v>217</v>
      </c>
      <c r="D87" s="276" t="s">
        <v>79</v>
      </c>
      <c r="E87" s="277">
        <v>4</v>
      </c>
      <c r="F87" s="13">
        <v>15</v>
      </c>
      <c r="G87" s="89"/>
      <c r="H87" s="89"/>
      <c r="I87" s="4"/>
      <c r="J87" s="4"/>
      <c r="K87" s="4"/>
      <c r="L87" s="4"/>
      <c r="M87" s="4"/>
      <c r="N87" s="4"/>
      <c r="O87" s="4"/>
      <c r="P87" s="4"/>
      <c r="Q87" s="89"/>
      <c r="R87" s="4"/>
      <c r="S87" s="89"/>
      <c r="T87" s="89">
        <f t="shared" si="59"/>
        <v>15</v>
      </c>
      <c r="U87" s="89">
        <f t="shared" si="60"/>
        <v>15</v>
      </c>
      <c r="V87" s="21" t="s">
        <v>24</v>
      </c>
      <c r="W87" s="50">
        <v>1</v>
      </c>
      <c r="X87" s="11">
        <f t="shared" si="57"/>
        <v>15</v>
      </c>
      <c r="Y87" s="48">
        <f t="shared" si="58"/>
        <v>1</v>
      </c>
      <c r="Z87" s="16"/>
      <c r="AA87" s="16"/>
      <c r="AB87" s="89"/>
      <c r="AC87" s="116"/>
      <c r="AD87" s="74">
        <f t="shared" si="65"/>
        <v>0</v>
      </c>
      <c r="AE87" s="72"/>
    </row>
    <row r="88" spans="1:31" ht="15" customHeight="1" thickBot="1" x14ac:dyDescent="0.25">
      <c r="A88" s="32"/>
      <c r="B88" s="20">
        <v>9</v>
      </c>
      <c r="C88" s="42" t="s">
        <v>217</v>
      </c>
      <c r="D88" s="276" t="s">
        <v>34</v>
      </c>
      <c r="E88" s="277">
        <v>5</v>
      </c>
      <c r="F88" s="13">
        <v>15</v>
      </c>
      <c r="G88" s="89"/>
      <c r="H88" s="89"/>
      <c r="I88" s="4"/>
      <c r="J88" s="4"/>
      <c r="K88" s="4"/>
      <c r="L88" s="4"/>
      <c r="M88" s="4"/>
      <c r="N88" s="4"/>
      <c r="O88" s="4"/>
      <c r="P88" s="4"/>
      <c r="Q88" s="89"/>
      <c r="R88" s="4"/>
      <c r="S88" s="89"/>
      <c r="T88" s="89">
        <f t="shared" si="59"/>
        <v>15</v>
      </c>
      <c r="U88" s="89">
        <f t="shared" si="60"/>
        <v>15</v>
      </c>
      <c r="V88" s="21" t="s">
        <v>24</v>
      </c>
      <c r="W88" s="50">
        <v>1</v>
      </c>
      <c r="X88" s="11">
        <f t="shared" si="57"/>
        <v>15</v>
      </c>
      <c r="Y88" s="48">
        <f t="shared" si="58"/>
        <v>1</v>
      </c>
      <c r="Z88" s="16"/>
      <c r="AA88" s="16"/>
      <c r="AB88" s="89"/>
      <c r="AC88" s="116"/>
      <c r="AD88" s="74">
        <f t="shared" si="65"/>
        <v>0</v>
      </c>
      <c r="AE88" s="72"/>
    </row>
    <row r="89" spans="1:31" ht="15" customHeight="1" thickBot="1" x14ac:dyDescent="0.25">
      <c r="A89" s="32"/>
      <c r="B89" s="20">
        <v>10</v>
      </c>
      <c r="C89" s="42" t="s">
        <v>217</v>
      </c>
      <c r="D89" s="276" t="s">
        <v>80</v>
      </c>
      <c r="E89" s="277">
        <v>4</v>
      </c>
      <c r="F89" s="13">
        <v>15</v>
      </c>
      <c r="G89" s="89"/>
      <c r="H89" s="89"/>
      <c r="I89" s="4"/>
      <c r="J89" s="4"/>
      <c r="K89" s="4"/>
      <c r="L89" s="4"/>
      <c r="M89" s="4"/>
      <c r="N89" s="4"/>
      <c r="O89" s="4"/>
      <c r="P89" s="4"/>
      <c r="Q89" s="89"/>
      <c r="R89" s="4"/>
      <c r="S89" s="89"/>
      <c r="T89" s="89">
        <f t="shared" si="59"/>
        <v>15</v>
      </c>
      <c r="U89" s="89">
        <f t="shared" si="60"/>
        <v>15</v>
      </c>
      <c r="V89" s="21" t="s">
        <v>24</v>
      </c>
      <c r="W89" s="50">
        <v>1</v>
      </c>
      <c r="X89" s="11">
        <f t="shared" ref="X89:X123" si="70">U89</f>
        <v>15</v>
      </c>
      <c r="Y89" s="48">
        <f t="shared" ref="Y89:Y123" si="71">W89</f>
        <v>1</v>
      </c>
      <c r="Z89" s="16"/>
      <c r="AA89" s="16"/>
      <c r="AB89" s="89"/>
      <c r="AC89" s="116"/>
      <c r="AD89" s="74">
        <f t="shared" si="65"/>
        <v>0</v>
      </c>
      <c r="AE89" s="72"/>
    </row>
    <row r="90" spans="1:31" ht="15" customHeight="1" thickBot="1" x14ac:dyDescent="0.25">
      <c r="A90" s="32"/>
      <c r="B90" s="20">
        <v>11</v>
      </c>
      <c r="C90" s="42" t="s">
        <v>217</v>
      </c>
      <c r="D90" s="276" t="s">
        <v>33</v>
      </c>
      <c r="E90" s="277">
        <v>5</v>
      </c>
      <c r="F90" s="13">
        <v>15</v>
      </c>
      <c r="G90" s="89"/>
      <c r="H90" s="89"/>
      <c r="I90" s="4"/>
      <c r="J90" s="4"/>
      <c r="K90" s="4"/>
      <c r="L90" s="4"/>
      <c r="M90" s="4"/>
      <c r="N90" s="4"/>
      <c r="O90" s="4"/>
      <c r="P90" s="4"/>
      <c r="Q90" s="89"/>
      <c r="R90" s="4"/>
      <c r="S90" s="89"/>
      <c r="T90" s="89">
        <f t="shared" si="59"/>
        <v>15</v>
      </c>
      <c r="U90" s="89">
        <f t="shared" si="60"/>
        <v>15</v>
      </c>
      <c r="V90" s="21" t="s">
        <v>24</v>
      </c>
      <c r="W90" s="50">
        <v>1</v>
      </c>
      <c r="X90" s="11">
        <f t="shared" si="70"/>
        <v>15</v>
      </c>
      <c r="Y90" s="48">
        <f t="shared" si="71"/>
        <v>1</v>
      </c>
      <c r="Z90" s="16"/>
      <c r="AA90" s="16"/>
      <c r="AB90" s="89"/>
      <c r="AC90" s="116"/>
      <c r="AD90" s="74">
        <f t="shared" si="65"/>
        <v>0</v>
      </c>
      <c r="AE90" s="72"/>
    </row>
    <row r="91" spans="1:31" ht="15" customHeight="1" thickBot="1" x14ac:dyDescent="0.25">
      <c r="A91" s="32"/>
      <c r="B91" s="20">
        <v>12</v>
      </c>
      <c r="C91" s="42" t="s">
        <v>217</v>
      </c>
      <c r="D91" s="276" t="s">
        <v>32</v>
      </c>
      <c r="E91" s="277">
        <v>5</v>
      </c>
      <c r="F91" s="13">
        <v>15</v>
      </c>
      <c r="G91" s="89"/>
      <c r="H91" s="89"/>
      <c r="I91" s="4"/>
      <c r="J91" s="4"/>
      <c r="K91" s="4"/>
      <c r="L91" s="4"/>
      <c r="M91" s="4"/>
      <c r="N91" s="4"/>
      <c r="O91" s="4"/>
      <c r="P91" s="4"/>
      <c r="Q91" s="89"/>
      <c r="R91" s="4"/>
      <c r="S91" s="89"/>
      <c r="T91" s="89">
        <f t="shared" si="59"/>
        <v>15</v>
      </c>
      <c r="U91" s="89">
        <f t="shared" si="60"/>
        <v>15</v>
      </c>
      <c r="V91" s="21" t="s">
        <v>24</v>
      </c>
      <c r="W91" s="50">
        <v>1</v>
      </c>
      <c r="X91" s="11">
        <f t="shared" si="70"/>
        <v>15</v>
      </c>
      <c r="Y91" s="48">
        <f t="shared" si="71"/>
        <v>1</v>
      </c>
      <c r="Z91" s="16"/>
      <c r="AA91" s="16"/>
      <c r="AB91" s="89"/>
      <c r="AC91" s="116"/>
      <c r="AD91" s="74">
        <f t="shared" si="65"/>
        <v>0</v>
      </c>
      <c r="AE91" s="72"/>
    </row>
    <row r="92" spans="1:31" ht="15" customHeight="1" thickBot="1" x14ac:dyDescent="0.25">
      <c r="A92" s="32"/>
      <c r="B92" s="20">
        <v>13</v>
      </c>
      <c r="C92" s="42" t="s">
        <v>217</v>
      </c>
      <c r="D92" s="276" t="s">
        <v>50</v>
      </c>
      <c r="E92" s="277">
        <v>5</v>
      </c>
      <c r="F92" s="13">
        <v>10</v>
      </c>
      <c r="G92" s="89"/>
      <c r="H92" s="89"/>
      <c r="I92" s="4"/>
      <c r="J92" s="4"/>
      <c r="K92" s="4"/>
      <c r="L92" s="4"/>
      <c r="M92" s="4"/>
      <c r="N92" s="4"/>
      <c r="O92" s="4"/>
      <c r="P92" s="4"/>
      <c r="Q92" s="89"/>
      <c r="R92" s="4"/>
      <c r="S92" s="89"/>
      <c r="T92" s="89">
        <f t="shared" si="59"/>
        <v>10</v>
      </c>
      <c r="U92" s="89">
        <f t="shared" si="60"/>
        <v>10</v>
      </c>
      <c r="V92" s="21" t="s">
        <v>24</v>
      </c>
      <c r="W92" s="50">
        <v>1</v>
      </c>
      <c r="X92" s="11">
        <f t="shared" si="70"/>
        <v>10</v>
      </c>
      <c r="Y92" s="48">
        <f t="shared" si="71"/>
        <v>1</v>
      </c>
      <c r="Z92" s="16"/>
      <c r="AA92" s="16"/>
      <c r="AB92" s="89"/>
      <c r="AC92" s="116"/>
      <c r="AD92" s="74">
        <f t="shared" si="65"/>
        <v>0</v>
      </c>
      <c r="AE92" s="72"/>
    </row>
    <row r="93" spans="1:31" ht="15" customHeight="1" thickBot="1" x14ac:dyDescent="0.25">
      <c r="A93" s="32"/>
      <c r="B93" s="20">
        <v>14</v>
      </c>
      <c r="C93" s="42" t="s">
        <v>217</v>
      </c>
      <c r="D93" s="276" t="s">
        <v>177</v>
      </c>
      <c r="E93" s="277">
        <v>4</v>
      </c>
      <c r="F93" s="13">
        <v>10</v>
      </c>
      <c r="G93" s="89"/>
      <c r="H93" s="89"/>
      <c r="I93" s="4"/>
      <c r="J93" s="4"/>
      <c r="K93" s="4"/>
      <c r="L93" s="4"/>
      <c r="M93" s="4"/>
      <c r="N93" s="4"/>
      <c r="O93" s="4"/>
      <c r="P93" s="4"/>
      <c r="Q93" s="89"/>
      <c r="R93" s="4"/>
      <c r="S93" s="89"/>
      <c r="T93" s="89">
        <f t="shared" ref="T93" si="72">SUM(F93:Q93)</f>
        <v>10</v>
      </c>
      <c r="U93" s="89">
        <f t="shared" ref="U93" si="73">SUM(F93:S93)</f>
        <v>10</v>
      </c>
      <c r="V93" s="21" t="s">
        <v>24</v>
      </c>
      <c r="W93" s="50">
        <v>1</v>
      </c>
      <c r="X93" s="11">
        <f t="shared" ref="X93" si="74">U93</f>
        <v>10</v>
      </c>
      <c r="Y93" s="48">
        <f t="shared" ref="Y93" si="75">W93</f>
        <v>1</v>
      </c>
      <c r="Z93" s="16"/>
      <c r="AA93" s="16"/>
      <c r="AB93" s="89"/>
      <c r="AC93" s="116"/>
      <c r="AD93" s="74">
        <f t="shared" si="65"/>
        <v>0</v>
      </c>
      <c r="AE93" s="72"/>
    </row>
    <row r="94" spans="1:31" ht="15" customHeight="1" thickBot="1" x14ac:dyDescent="0.25">
      <c r="A94" s="32"/>
      <c r="B94" s="20">
        <v>14</v>
      </c>
      <c r="C94" s="42" t="s">
        <v>217</v>
      </c>
      <c r="D94" s="276" t="s">
        <v>178</v>
      </c>
      <c r="E94" s="277">
        <v>5</v>
      </c>
      <c r="F94" s="13">
        <v>10</v>
      </c>
      <c r="G94" s="89"/>
      <c r="H94" s="89"/>
      <c r="I94" s="4"/>
      <c r="J94" s="4"/>
      <c r="K94" s="4"/>
      <c r="L94" s="4"/>
      <c r="M94" s="4"/>
      <c r="N94" s="4"/>
      <c r="O94" s="4"/>
      <c r="P94" s="4"/>
      <c r="Q94" s="89"/>
      <c r="R94" s="4"/>
      <c r="S94" s="89"/>
      <c r="T94" s="89">
        <f t="shared" si="59"/>
        <v>10</v>
      </c>
      <c r="U94" s="89">
        <f t="shared" si="60"/>
        <v>10</v>
      </c>
      <c r="V94" s="21" t="s">
        <v>24</v>
      </c>
      <c r="W94" s="50">
        <v>1</v>
      </c>
      <c r="X94" s="11">
        <f t="shared" si="70"/>
        <v>10</v>
      </c>
      <c r="Y94" s="48">
        <f t="shared" si="71"/>
        <v>1</v>
      </c>
      <c r="Z94" s="16"/>
      <c r="AA94" s="16"/>
      <c r="AB94" s="89"/>
      <c r="AC94" s="116"/>
      <c r="AD94" s="74">
        <f t="shared" si="65"/>
        <v>0</v>
      </c>
      <c r="AE94" s="72"/>
    </row>
    <row r="95" spans="1:31" ht="15" customHeight="1" thickBot="1" x14ac:dyDescent="0.25">
      <c r="A95" s="32" t="s">
        <v>170</v>
      </c>
      <c r="B95" s="20">
        <v>15</v>
      </c>
      <c r="C95" s="42" t="s">
        <v>217</v>
      </c>
      <c r="D95" s="287" t="s">
        <v>181</v>
      </c>
      <c r="E95" s="282">
        <v>3</v>
      </c>
      <c r="F95" s="108">
        <v>25</v>
      </c>
      <c r="G95" s="109"/>
      <c r="H95" s="109">
        <v>10</v>
      </c>
      <c r="I95" s="25"/>
      <c r="J95" s="25"/>
      <c r="K95" s="25"/>
      <c r="L95" s="25">
        <v>10</v>
      </c>
      <c r="M95" s="25"/>
      <c r="N95" s="25"/>
      <c r="O95" s="25"/>
      <c r="P95" s="25"/>
      <c r="Q95" s="89"/>
      <c r="R95" s="4"/>
      <c r="S95" s="89"/>
      <c r="T95" s="89">
        <f t="shared" ref="T95" si="76">SUM(F95:Q95)</f>
        <v>45</v>
      </c>
      <c r="U95" s="89">
        <f t="shared" ref="U95" si="77">SUM(F95:S95)</f>
        <v>45</v>
      </c>
      <c r="V95" s="21" t="s">
        <v>24</v>
      </c>
      <c r="W95" s="50">
        <v>2</v>
      </c>
      <c r="X95" s="11">
        <f t="shared" ref="X95" si="78">U95</f>
        <v>45</v>
      </c>
      <c r="Y95" s="48">
        <f t="shared" ref="Y95" si="79">W95</f>
        <v>2</v>
      </c>
      <c r="Z95" s="16"/>
      <c r="AA95" s="16"/>
      <c r="AB95" s="89"/>
      <c r="AC95" s="116"/>
      <c r="AD95" s="74">
        <f t="shared" si="65"/>
        <v>0</v>
      </c>
      <c r="AE95" s="72"/>
    </row>
    <row r="96" spans="1:31" ht="15" customHeight="1" thickBot="1" x14ac:dyDescent="0.25">
      <c r="A96" s="32" t="s">
        <v>170</v>
      </c>
      <c r="B96" s="20">
        <v>15</v>
      </c>
      <c r="C96" s="42" t="s">
        <v>217</v>
      </c>
      <c r="D96" s="287" t="s">
        <v>182</v>
      </c>
      <c r="E96" s="282">
        <v>5</v>
      </c>
      <c r="F96" s="108">
        <v>20</v>
      </c>
      <c r="G96" s="109"/>
      <c r="H96" s="109">
        <v>5</v>
      </c>
      <c r="I96" s="25"/>
      <c r="J96" s="4"/>
      <c r="K96" s="4"/>
      <c r="L96" s="4">
        <v>10</v>
      </c>
      <c r="M96" s="4"/>
      <c r="N96" s="4"/>
      <c r="O96" s="4"/>
      <c r="P96" s="4"/>
      <c r="Q96" s="89"/>
      <c r="R96" s="4"/>
      <c r="S96" s="89"/>
      <c r="T96" s="89">
        <f t="shared" si="59"/>
        <v>35</v>
      </c>
      <c r="U96" s="89">
        <f t="shared" si="60"/>
        <v>35</v>
      </c>
      <c r="V96" s="21" t="s">
        <v>93</v>
      </c>
      <c r="W96" s="50">
        <v>2</v>
      </c>
      <c r="X96" s="11">
        <f t="shared" si="70"/>
        <v>35</v>
      </c>
      <c r="Y96" s="48">
        <f t="shared" si="71"/>
        <v>2</v>
      </c>
      <c r="Z96" s="16"/>
      <c r="AA96" s="16"/>
      <c r="AB96" s="89"/>
      <c r="AC96" s="116"/>
      <c r="AD96" s="74">
        <f t="shared" si="65"/>
        <v>0</v>
      </c>
      <c r="AE96" s="72"/>
    </row>
    <row r="97" spans="1:31" ht="15" customHeight="1" thickBot="1" x14ac:dyDescent="0.25">
      <c r="A97" s="32" t="s">
        <v>170</v>
      </c>
      <c r="B97" s="20">
        <v>16</v>
      </c>
      <c r="C97" s="42" t="s">
        <v>217</v>
      </c>
      <c r="D97" s="287" t="s">
        <v>179</v>
      </c>
      <c r="E97" s="282">
        <v>6</v>
      </c>
      <c r="F97" s="108">
        <v>20</v>
      </c>
      <c r="G97" s="109"/>
      <c r="H97" s="109">
        <v>10</v>
      </c>
      <c r="I97" s="25"/>
      <c r="J97" s="4"/>
      <c r="K97" s="4"/>
      <c r="L97" s="4">
        <v>10</v>
      </c>
      <c r="M97" s="4"/>
      <c r="N97" s="4"/>
      <c r="O97" s="4"/>
      <c r="P97" s="4"/>
      <c r="Q97" s="89"/>
      <c r="R97" s="4"/>
      <c r="S97" s="89"/>
      <c r="T97" s="89">
        <f t="shared" ref="T97" si="80">SUM(F97:Q97)</f>
        <v>40</v>
      </c>
      <c r="U97" s="89">
        <f t="shared" ref="U97" si="81">SUM(F97:S97)</f>
        <v>40</v>
      </c>
      <c r="V97" s="21" t="s">
        <v>24</v>
      </c>
      <c r="W97" s="50">
        <v>3</v>
      </c>
      <c r="X97" s="11">
        <f t="shared" ref="X97" si="82">U97</f>
        <v>40</v>
      </c>
      <c r="Y97" s="48">
        <f t="shared" ref="Y97" si="83">W97</f>
        <v>3</v>
      </c>
      <c r="Z97" s="16"/>
      <c r="AA97" s="16"/>
      <c r="AB97" s="89"/>
      <c r="AC97" s="116"/>
      <c r="AD97" s="74">
        <f t="shared" si="65"/>
        <v>0</v>
      </c>
      <c r="AE97" s="72"/>
    </row>
    <row r="98" spans="1:31" ht="15" customHeight="1" thickBot="1" x14ac:dyDescent="0.25">
      <c r="A98" s="35" t="s">
        <v>170</v>
      </c>
      <c r="B98" s="20">
        <v>16</v>
      </c>
      <c r="C98" s="42" t="s">
        <v>217</v>
      </c>
      <c r="D98" s="288" t="s">
        <v>180</v>
      </c>
      <c r="E98" s="289">
        <v>7</v>
      </c>
      <c r="F98" s="150">
        <v>20</v>
      </c>
      <c r="G98" s="151"/>
      <c r="H98" s="151">
        <v>5</v>
      </c>
      <c r="I98" s="4"/>
      <c r="J98" s="4"/>
      <c r="K98" s="4"/>
      <c r="L98" s="4">
        <v>10</v>
      </c>
      <c r="M98" s="4"/>
      <c r="N98" s="4"/>
      <c r="O98" s="4"/>
      <c r="P98" s="4"/>
      <c r="Q98" s="89"/>
      <c r="R98" s="4"/>
      <c r="S98" s="89"/>
      <c r="T98" s="89">
        <f t="shared" si="59"/>
        <v>35</v>
      </c>
      <c r="U98" s="89">
        <f t="shared" si="60"/>
        <v>35</v>
      </c>
      <c r="V98" s="21" t="s">
        <v>93</v>
      </c>
      <c r="W98" s="50">
        <v>2</v>
      </c>
      <c r="X98" s="11">
        <f t="shared" si="70"/>
        <v>35</v>
      </c>
      <c r="Y98" s="48">
        <f t="shared" si="71"/>
        <v>2</v>
      </c>
      <c r="Z98" s="16"/>
      <c r="AA98" s="16"/>
      <c r="AB98" s="89"/>
      <c r="AC98" s="116"/>
      <c r="AD98" s="74">
        <f t="shared" si="65"/>
        <v>0</v>
      </c>
      <c r="AE98" s="72"/>
    </row>
    <row r="99" spans="1:31" ht="15" customHeight="1" thickBot="1" x14ac:dyDescent="0.25">
      <c r="A99" s="35" t="s">
        <v>170</v>
      </c>
      <c r="B99" s="20">
        <v>17</v>
      </c>
      <c r="C99" s="42" t="s">
        <v>217</v>
      </c>
      <c r="D99" s="287" t="s">
        <v>81</v>
      </c>
      <c r="E99" s="282">
        <v>6</v>
      </c>
      <c r="F99" s="108">
        <v>20</v>
      </c>
      <c r="G99" s="109"/>
      <c r="H99" s="109">
        <v>10</v>
      </c>
      <c r="I99" s="25"/>
      <c r="J99" s="25"/>
      <c r="K99" s="25"/>
      <c r="L99" s="25">
        <v>20</v>
      </c>
      <c r="M99" s="25"/>
      <c r="N99" s="4"/>
      <c r="O99" s="4"/>
      <c r="P99" s="4"/>
      <c r="Q99" s="89"/>
      <c r="R99" s="4"/>
      <c r="S99" s="89"/>
      <c r="T99" s="89">
        <f t="shared" si="59"/>
        <v>50</v>
      </c>
      <c r="U99" s="89">
        <f t="shared" si="60"/>
        <v>50</v>
      </c>
      <c r="V99" s="21" t="s">
        <v>93</v>
      </c>
      <c r="W99" s="50">
        <v>3</v>
      </c>
      <c r="X99" s="11">
        <f t="shared" si="70"/>
        <v>50</v>
      </c>
      <c r="Y99" s="48">
        <f t="shared" si="71"/>
        <v>3</v>
      </c>
      <c r="Z99" s="16"/>
      <c r="AA99" s="16"/>
      <c r="AB99" s="89"/>
      <c r="AC99" s="116"/>
      <c r="AD99" s="74">
        <f t="shared" si="65"/>
        <v>0</v>
      </c>
      <c r="AE99" s="72"/>
    </row>
    <row r="100" spans="1:31" ht="15" customHeight="1" thickBot="1" x14ac:dyDescent="0.25">
      <c r="A100" s="35" t="s">
        <v>170</v>
      </c>
      <c r="B100" s="20">
        <v>18</v>
      </c>
      <c r="C100" s="42" t="s">
        <v>217</v>
      </c>
      <c r="D100" s="287" t="s">
        <v>185</v>
      </c>
      <c r="E100" s="282">
        <v>3</v>
      </c>
      <c r="F100" s="108">
        <v>20</v>
      </c>
      <c r="G100" s="109"/>
      <c r="H100" s="109">
        <v>10</v>
      </c>
      <c r="I100" s="25"/>
      <c r="J100" s="25"/>
      <c r="K100" s="25"/>
      <c r="L100" s="25">
        <v>20</v>
      </c>
      <c r="M100" s="25"/>
      <c r="N100" s="4"/>
      <c r="O100" s="4"/>
      <c r="P100" s="4"/>
      <c r="Q100" s="89"/>
      <c r="R100" s="4"/>
      <c r="S100" s="89"/>
      <c r="T100" s="89">
        <f t="shared" ref="T100" si="84">SUM(F100:Q100)</f>
        <v>50</v>
      </c>
      <c r="U100" s="89">
        <f t="shared" ref="U100" si="85">SUM(F100:S100)</f>
        <v>50</v>
      </c>
      <c r="V100" s="21" t="s">
        <v>24</v>
      </c>
      <c r="W100" s="50">
        <v>2</v>
      </c>
      <c r="X100" s="11">
        <f t="shared" ref="X100" si="86">U100</f>
        <v>50</v>
      </c>
      <c r="Y100" s="48">
        <f t="shared" ref="Y100" si="87">W100</f>
        <v>2</v>
      </c>
      <c r="Z100" s="16"/>
      <c r="AA100" s="16"/>
      <c r="AB100" s="89"/>
      <c r="AC100" s="116"/>
      <c r="AD100" s="74">
        <f t="shared" si="65"/>
        <v>0</v>
      </c>
      <c r="AE100" s="72"/>
    </row>
    <row r="101" spans="1:31" ht="15" customHeight="1" thickBot="1" x14ac:dyDescent="0.25">
      <c r="A101" s="35" t="s">
        <v>170</v>
      </c>
      <c r="B101" s="20">
        <v>18</v>
      </c>
      <c r="C101" s="42" t="s">
        <v>217</v>
      </c>
      <c r="D101" s="287" t="s">
        <v>186</v>
      </c>
      <c r="E101" s="282">
        <v>5</v>
      </c>
      <c r="F101" s="108">
        <v>20</v>
      </c>
      <c r="G101" s="109"/>
      <c r="H101" s="109">
        <v>5</v>
      </c>
      <c r="I101" s="25"/>
      <c r="J101" s="25"/>
      <c r="K101" s="25"/>
      <c r="L101" s="25">
        <v>20</v>
      </c>
      <c r="M101" s="25"/>
      <c r="N101" s="4"/>
      <c r="O101" s="4"/>
      <c r="P101" s="4"/>
      <c r="Q101" s="89"/>
      <c r="R101" s="4"/>
      <c r="S101" s="89"/>
      <c r="T101" s="89">
        <f t="shared" si="59"/>
        <v>45</v>
      </c>
      <c r="U101" s="89">
        <f t="shared" si="60"/>
        <v>45</v>
      </c>
      <c r="V101" s="21" t="s">
        <v>93</v>
      </c>
      <c r="W101" s="50">
        <v>2</v>
      </c>
      <c r="X101" s="11">
        <f t="shared" si="70"/>
        <v>45</v>
      </c>
      <c r="Y101" s="48">
        <f t="shared" si="71"/>
        <v>2</v>
      </c>
      <c r="Z101" s="16"/>
      <c r="AA101" s="16"/>
      <c r="AB101" s="89"/>
      <c r="AC101" s="116"/>
      <c r="AD101" s="74">
        <f t="shared" si="65"/>
        <v>0</v>
      </c>
      <c r="AE101" s="72"/>
    </row>
    <row r="102" spans="1:31" ht="15" customHeight="1" thickBot="1" x14ac:dyDescent="0.25">
      <c r="A102" s="35" t="s">
        <v>170</v>
      </c>
      <c r="B102" s="20">
        <v>19</v>
      </c>
      <c r="C102" s="42" t="s">
        <v>217</v>
      </c>
      <c r="D102" s="287" t="s">
        <v>82</v>
      </c>
      <c r="E102" s="282">
        <v>4</v>
      </c>
      <c r="F102" s="108">
        <v>15</v>
      </c>
      <c r="G102" s="109"/>
      <c r="H102" s="109">
        <v>10</v>
      </c>
      <c r="I102" s="25"/>
      <c r="J102" s="25"/>
      <c r="K102" s="25"/>
      <c r="L102" s="25">
        <v>20</v>
      </c>
      <c r="M102" s="25"/>
      <c r="N102" s="4"/>
      <c r="O102" s="4"/>
      <c r="P102" s="4"/>
      <c r="Q102" s="89"/>
      <c r="R102" s="4"/>
      <c r="S102" s="89"/>
      <c r="T102" s="89">
        <f t="shared" si="59"/>
        <v>45</v>
      </c>
      <c r="U102" s="89">
        <f t="shared" si="60"/>
        <v>45</v>
      </c>
      <c r="V102" s="21" t="s">
        <v>93</v>
      </c>
      <c r="W102" s="50">
        <v>3</v>
      </c>
      <c r="X102" s="11">
        <f t="shared" si="70"/>
        <v>45</v>
      </c>
      <c r="Y102" s="48">
        <f t="shared" si="71"/>
        <v>3</v>
      </c>
      <c r="Z102" s="16"/>
      <c r="AA102" s="16"/>
      <c r="AB102" s="89"/>
      <c r="AC102" s="116"/>
      <c r="AD102" s="74">
        <f t="shared" si="65"/>
        <v>0</v>
      </c>
      <c r="AE102" s="72"/>
    </row>
    <row r="103" spans="1:31" ht="15" customHeight="1" thickBot="1" x14ac:dyDescent="0.25">
      <c r="A103" s="32" t="s">
        <v>170</v>
      </c>
      <c r="B103" s="20">
        <v>20</v>
      </c>
      <c r="C103" s="42" t="s">
        <v>217</v>
      </c>
      <c r="D103" s="276" t="s">
        <v>183</v>
      </c>
      <c r="E103" s="277">
        <v>6</v>
      </c>
      <c r="F103" s="108">
        <v>20</v>
      </c>
      <c r="G103" s="109"/>
      <c r="H103" s="109">
        <v>15</v>
      </c>
      <c r="I103" s="25"/>
      <c r="J103" s="25"/>
      <c r="K103" s="25"/>
      <c r="L103" s="25">
        <v>20</v>
      </c>
      <c r="M103" s="25"/>
      <c r="N103" s="4"/>
      <c r="O103" s="4"/>
      <c r="P103" s="4"/>
      <c r="Q103" s="89"/>
      <c r="R103" s="4"/>
      <c r="S103" s="89"/>
      <c r="T103" s="89">
        <f t="shared" ref="T103" si="88">SUM(F103:Q103)</f>
        <v>55</v>
      </c>
      <c r="U103" s="89">
        <f t="shared" ref="U103" si="89">SUM(F103:S103)</f>
        <v>55</v>
      </c>
      <c r="V103" s="21" t="s">
        <v>24</v>
      </c>
      <c r="W103" s="50">
        <v>2</v>
      </c>
      <c r="X103" s="11">
        <f t="shared" ref="X103" si="90">U103</f>
        <v>55</v>
      </c>
      <c r="Y103" s="48">
        <f t="shared" ref="Y103" si="91">W103</f>
        <v>2</v>
      </c>
      <c r="Z103" s="16"/>
      <c r="AA103" s="16"/>
      <c r="AB103" s="89"/>
      <c r="AC103" s="116"/>
      <c r="AD103" s="74">
        <f t="shared" si="65"/>
        <v>0</v>
      </c>
      <c r="AE103" s="72"/>
    </row>
    <row r="104" spans="1:31" ht="15" customHeight="1" thickBot="1" x14ac:dyDescent="0.25">
      <c r="A104" s="32" t="s">
        <v>170</v>
      </c>
      <c r="B104" s="20">
        <v>20</v>
      </c>
      <c r="C104" s="42" t="s">
        <v>217</v>
      </c>
      <c r="D104" s="287" t="s">
        <v>184</v>
      </c>
      <c r="E104" s="282">
        <v>7</v>
      </c>
      <c r="F104" s="108">
        <v>20</v>
      </c>
      <c r="G104" s="109"/>
      <c r="H104" s="109">
        <v>15</v>
      </c>
      <c r="I104" s="25"/>
      <c r="J104" s="25"/>
      <c r="K104" s="25"/>
      <c r="L104" s="25">
        <v>20</v>
      </c>
      <c r="M104" s="25"/>
      <c r="N104" s="4"/>
      <c r="O104" s="4"/>
      <c r="P104" s="4"/>
      <c r="Q104" s="89"/>
      <c r="R104" s="4"/>
      <c r="S104" s="89"/>
      <c r="T104" s="89">
        <f t="shared" si="59"/>
        <v>55</v>
      </c>
      <c r="U104" s="89">
        <f t="shared" si="60"/>
        <v>55</v>
      </c>
      <c r="V104" s="21" t="s">
        <v>93</v>
      </c>
      <c r="W104" s="50">
        <v>2</v>
      </c>
      <c r="X104" s="11">
        <f t="shared" si="70"/>
        <v>55</v>
      </c>
      <c r="Y104" s="48">
        <f t="shared" si="71"/>
        <v>2</v>
      </c>
      <c r="Z104" s="16"/>
      <c r="AA104" s="16"/>
      <c r="AB104" s="89"/>
      <c r="AC104" s="116"/>
      <c r="AD104" s="74">
        <f t="shared" si="65"/>
        <v>0</v>
      </c>
      <c r="AE104" s="72"/>
    </row>
    <row r="105" spans="1:31" ht="15" customHeight="1" thickBot="1" x14ac:dyDescent="0.25">
      <c r="A105" s="32" t="s">
        <v>170</v>
      </c>
      <c r="B105" s="20">
        <v>21</v>
      </c>
      <c r="C105" s="42" t="s">
        <v>217</v>
      </c>
      <c r="D105" s="287" t="s">
        <v>83</v>
      </c>
      <c r="E105" s="282">
        <v>5</v>
      </c>
      <c r="F105" s="108">
        <v>15</v>
      </c>
      <c r="G105" s="109"/>
      <c r="H105" s="109">
        <v>10</v>
      </c>
      <c r="I105" s="25"/>
      <c r="J105" s="25"/>
      <c r="K105" s="25"/>
      <c r="L105" s="25">
        <v>20</v>
      </c>
      <c r="M105" s="25"/>
      <c r="N105" s="25"/>
      <c r="O105" s="25"/>
      <c r="P105" s="25"/>
      <c r="Q105" s="109"/>
      <c r="R105" s="4"/>
      <c r="S105" s="89"/>
      <c r="T105" s="89">
        <f t="shared" si="59"/>
        <v>45</v>
      </c>
      <c r="U105" s="89">
        <f t="shared" si="60"/>
        <v>45</v>
      </c>
      <c r="V105" s="21" t="s">
        <v>93</v>
      </c>
      <c r="W105" s="50">
        <v>3</v>
      </c>
      <c r="X105" s="11">
        <f t="shared" si="70"/>
        <v>45</v>
      </c>
      <c r="Y105" s="48">
        <f t="shared" si="71"/>
        <v>3</v>
      </c>
      <c r="Z105" s="16"/>
      <c r="AA105" s="16"/>
      <c r="AB105" s="89"/>
      <c r="AC105" s="116"/>
      <c r="AD105" s="74">
        <f t="shared" si="65"/>
        <v>0</v>
      </c>
      <c r="AE105" s="72"/>
    </row>
    <row r="106" spans="1:31" ht="15" customHeight="1" thickBot="1" x14ac:dyDescent="0.25">
      <c r="A106" s="35" t="s">
        <v>170</v>
      </c>
      <c r="B106" s="20">
        <v>22</v>
      </c>
      <c r="C106" s="42" t="s">
        <v>217</v>
      </c>
      <c r="D106" s="287" t="s">
        <v>84</v>
      </c>
      <c r="E106" s="282">
        <v>6</v>
      </c>
      <c r="F106" s="108">
        <v>15</v>
      </c>
      <c r="G106" s="109"/>
      <c r="H106" s="109">
        <v>10</v>
      </c>
      <c r="I106" s="25"/>
      <c r="J106" s="25"/>
      <c r="K106" s="25"/>
      <c r="L106" s="25">
        <v>20</v>
      </c>
      <c r="M106" s="25"/>
      <c r="N106" s="4"/>
      <c r="O106" s="4"/>
      <c r="P106" s="4"/>
      <c r="Q106" s="89"/>
      <c r="R106" s="4"/>
      <c r="S106" s="89"/>
      <c r="T106" s="89">
        <f t="shared" si="59"/>
        <v>45</v>
      </c>
      <c r="U106" s="89">
        <f t="shared" si="60"/>
        <v>45</v>
      </c>
      <c r="V106" s="21" t="s">
        <v>93</v>
      </c>
      <c r="W106" s="50">
        <v>3</v>
      </c>
      <c r="X106" s="11">
        <f t="shared" si="70"/>
        <v>45</v>
      </c>
      <c r="Y106" s="48">
        <f t="shared" si="71"/>
        <v>3</v>
      </c>
      <c r="Z106" s="16"/>
      <c r="AA106" s="16"/>
      <c r="AB106" s="89"/>
      <c r="AC106" s="116"/>
      <c r="AD106" s="74">
        <f t="shared" si="65"/>
        <v>0</v>
      </c>
      <c r="AE106" s="72"/>
    </row>
    <row r="107" spans="1:31" ht="15" customHeight="1" thickBot="1" x14ac:dyDescent="0.25">
      <c r="A107" s="35" t="s">
        <v>170</v>
      </c>
      <c r="B107" s="20">
        <v>23</v>
      </c>
      <c r="C107" s="42" t="s">
        <v>217</v>
      </c>
      <c r="D107" s="287" t="s">
        <v>85</v>
      </c>
      <c r="E107" s="282">
        <v>5</v>
      </c>
      <c r="F107" s="108">
        <v>15</v>
      </c>
      <c r="G107" s="109"/>
      <c r="H107" s="109">
        <v>10</v>
      </c>
      <c r="I107" s="25"/>
      <c r="J107" s="25"/>
      <c r="K107" s="4"/>
      <c r="L107" s="4">
        <v>20</v>
      </c>
      <c r="M107" s="4"/>
      <c r="N107" s="4"/>
      <c r="O107" s="4"/>
      <c r="P107" s="4"/>
      <c r="Q107" s="89"/>
      <c r="R107" s="4"/>
      <c r="S107" s="89"/>
      <c r="T107" s="89">
        <f t="shared" si="59"/>
        <v>45</v>
      </c>
      <c r="U107" s="89">
        <f t="shared" si="60"/>
        <v>45</v>
      </c>
      <c r="V107" s="21" t="s">
        <v>93</v>
      </c>
      <c r="W107" s="50">
        <v>3</v>
      </c>
      <c r="X107" s="11">
        <f t="shared" si="70"/>
        <v>45</v>
      </c>
      <c r="Y107" s="48">
        <f t="shared" si="71"/>
        <v>3</v>
      </c>
      <c r="Z107" s="16"/>
      <c r="AA107" s="16"/>
      <c r="AB107" s="89"/>
      <c r="AC107" s="116"/>
      <c r="AD107" s="74">
        <f t="shared" si="65"/>
        <v>0</v>
      </c>
      <c r="AE107" s="72"/>
    </row>
    <row r="108" spans="1:31" ht="15" customHeight="1" thickBot="1" x14ac:dyDescent="0.25">
      <c r="A108" s="35" t="s">
        <v>170</v>
      </c>
      <c r="B108" s="20">
        <v>24</v>
      </c>
      <c r="C108" s="42" t="s">
        <v>217</v>
      </c>
      <c r="D108" s="287" t="s">
        <v>86</v>
      </c>
      <c r="E108" s="282">
        <v>3</v>
      </c>
      <c r="F108" s="108">
        <v>15</v>
      </c>
      <c r="G108" s="109"/>
      <c r="H108" s="109">
        <v>10</v>
      </c>
      <c r="I108" s="25"/>
      <c r="J108" s="4"/>
      <c r="K108" s="4"/>
      <c r="L108" s="4">
        <v>20</v>
      </c>
      <c r="M108" s="4"/>
      <c r="N108" s="4"/>
      <c r="O108" s="4"/>
      <c r="P108" s="4"/>
      <c r="Q108" s="89"/>
      <c r="R108" s="4"/>
      <c r="S108" s="89"/>
      <c r="T108" s="89">
        <f t="shared" si="59"/>
        <v>45</v>
      </c>
      <c r="U108" s="89">
        <f t="shared" si="60"/>
        <v>45</v>
      </c>
      <c r="V108" s="21" t="s">
        <v>93</v>
      </c>
      <c r="W108" s="50">
        <v>3</v>
      </c>
      <c r="X108" s="11">
        <f t="shared" si="70"/>
        <v>45</v>
      </c>
      <c r="Y108" s="48">
        <f t="shared" si="71"/>
        <v>3</v>
      </c>
      <c r="Z108" s="16"/>
      <c r="AA108" s="16"/>
      <c r="AB108" s="89"/>
      <c r="AC108" s="116"/>
      <c r="AD108" s="74">
        <f t="shared" si="65"/>
        <v>0</v>
      </c>
      <c r="AE108" s="72"/>
    </row>
    <row r="109" spans="1:31" ht="15" customHeight="1" thickBot="1" x14ac:dyDescent="0.25">
      <c r="A109" s="35" t="s">
        <v>170</v>
      </c>
      <c r="B109" s="20">
        <v>25</v>
      </c>
      <c r="C109" s="42" t="s">
        <v>217</v>
      </c>
      <c r="D109" s="287" t="s">
        <v>87</v>
      </c>
      <c r="E109" s="282">
        <v>3</v>
      </c>
      <c r="F109" s="108">
        <v>20</v>
      </c>
      <c r="G109" s="109"/>
      <c r="H109" s="109">
        <v>10</v>
      </c>
      <c r="I109" s="25"/>
      <c r="J109" s="4"/>
      <c r="K109" s="4"/>
      <c r="L109" s="4">
        <v>20</v>
      </c>
      <c r="M109" s="4"/>
      <c r="N109" s="4"/>
      <c r="O109" s="4"/>
      <c r="P109" s="4"/>
      <c r="Q109" s="89"/>
      <c r="R109" s="4"/>
      <c r="S109" s="89"/>
      <c r="T109" s="89">
        <f t="shared" si="59"/>
        <v>50</v>
      </c>
      <c r="U109" s="89">
        <f t="shared" si="60"/>
        <v>50</v>
      </c>
      <c r="V109" s="21" t="s">
        <v>93</v>
      </c>
      <c r="W109" s="50">
        <v>3</v>
      </c>
      <c r="X109" s="11">
        <f t="shared" si="70"/>
        <v>50</v>
      </c>
      <c r="Y109" s="48">
        <f t="shared" si="71"/>
        <v>3</v>
      </c>
      <c r="Z109" s="16"/>
      <c r="AA109" s="16"/>
      <c r="AB109" s="89"/>
      <c r="AC109" s="116"/>
      <c r="AD109" s="74">
        <f t="shared" si="65"/>
        <v>0</v>
      </c>
      <c r="AE109" s="72"/>
    </row>
    <row r="110" spans="1:31" ht="15" customHeight="1" thickBot="1" x14ac:dyDescent="0.25">
      <c r="A110" s="35" t="s">
        <v>170</v>
      </c>
      <c r="B110" s="20">
        <v>26</v>
      </c>
      <c r="C110" s="42" t="s">
        <v>217</v>
      </c>
      <c r="D110" s="276" t="s">
        <v>88</v>
      </c>
      <c r="E110" s="277">
        <v>6</v>
      </c>
      <c r="F110" s="13">
        <v>15</v>
      </c>
      <c r="G110" s="89"/>
      <c r="H110" s="89">
        <v>5</v>
      </c>
      <c r="I110" s="4"/>
      <c r="J110" s="4"/>
      <c r="K110" s="4"/>
      <c r="L110" s="4">
        <v>20</v>
      </c>
      <c r="M110" s="4"/>
      <c r="N110" s="4"/>
      <c r="O110" s="4"/>
      <c r="P110" s="4"/>
      <c r="Q110" s="89"/>
      <c r="R110" s="4"/>
      <c r="S110" s="89"/>
      <c r="T110" s="89">
        <f t="shared" si="59"/>
        <v>40</v>
      </c>
      <c r="U110" s="89">
        <f t="shared" si="60"/>
        <v>40</v>
      </c>
      <c r="V110" s="21" t="s">
        <v>93</v>
      </c>
      <c r="W110" s="50">
        <v>3</v>
      </c>
      <c r="X110" s="11">
        <f t="shared" si="70"/>
        <v>40</v>
      </c>
      <c r="Y110" s="48">
        <f t="shared" si="71"/>
        <v>3</v>
      </c>
      <c r="Z110" s="16"/>
      <c r="AA110" s="16"/>
      <c r="AB110" s="89"/>
      <c r="AC110" s="116"/>
      <c r="AD110" s="74">
        <f t="shared" si="65"/>
        <v>0</v>
      </c>
      <c r="AE110" s="72"/>
    </row>
    <row r="111" spans="1:31" ht="15" customHeight="1" thickBot="1" x14ac:dyDescent="0.25">
      <c r="A111" s="35" t="s">
        <v>170</v>
      </c>
      <c r="B111" s="20">
        <v>27</v>
      </c>
      <c r="C111" s="42" t="s">
        <v>217</v>
      </c>
      <c r="D111" s="287" t="s">
        <v>89</v>
      </c>
      <c r="E111" s="282">
        <v>6</v>
      </c>
      <c r="F111" s="108">
        <v>15</v>
      </c>
      <c r="G111" s="109"/>
      <c r="H111" s="109">
        <v>10</v>
      </c>
      <c r="I111" s="25"/>
      <c r="J111" s="25"/>
      <c r="K111" s="25"/>
      <c r="L111" s="4">
        <v>20</v>
      </c>
      <c r="M111" s="4"/>
      <c r="N111" s="4"/>
      <c r="O111" s="4"/>
      <c r="P111" s="4"/>
      <c r="Q111" s="89"/>
      <c r="R111" s="4"/>
      <c r="S111" s="89"/>
      <c r="T111" s="89">
        <f t="shared" si="59"/>
        <v>45</v>
      </c>
      <c r="U111" s="89">
        <f t="shared" si="60"/>
        <v>45</v>
      </c>
      <c r="V111" s="21" t="s">
        <v>93</v>
      </c>
      <c r="W111" s="50">
        <v>3</v>
      </c>
      <c r="X111" s="11">
        <f t="shared" si="70"/>
        <v>45</v>
      </c>
      <c r="Y111" s="48">
        <f t="shared" si="71"/>
        <v>3</v>
      </c>
      <c r="Z111" s="16"/>
      <c r="AA111" s="16"/>
      <c r="AB111" s="89"/>
      <c r="AC111" s="116"/>
      <c r="AD111" s="74">
        <f t="shared" si="65"/>
        <v>0</v>
      </c>
      <c r="AE111" s="72"/>
    </row>
    <row r="112" spans="1:31" ht="15" customHeight="1" thickBot="1" x14ac:dyDescent="0.25">
      <c r="A112" s="32" t="s">
        <v>170</v>
      </c>
      <c r="B112" s="20">
        <v>28</v>
      </c>
      <c r="C112" s="42" t="s">
        <v>217</v>
      </c>
      <c r="D112" s="276" t="s">
        <v>97</v>
      </c>
      <c r="E112" s="277">
        <v>5</v>
      </c>
      <c r="F112" s="13">
        <v>15</v>
      </c>
      <c r="G112" s="89"/>
      <c r="H112" s="89">
        <v>15</v>
      </c>
      <c r="I112" s="4"/>
      <c r="J112" s="4"/>
      <c r="K112" s="4"/>
      <c r="L112" s="4">
        <v>20</v>
      </c>
      <c r="M112" s="4"/>
      <c r="N112" s="4"/>
      <c r="O112" s="4"/>
      <c r="P112" s="4"/>
      <c r="Q112" s="89"/>
      <c r="R112" s="4"/>
      <c r="S112" s="89"/>
      <c r="T112" s="89">
        <f>SUM(F112:Q112)</f>
        <v>50</v>
      </c>
      <c r="U112" s="8">
        <f t="shared" ref="U112" si="92">SUM(F112:S112)</f>
        <v>50</v>
      </c>
      <c r="V112" s="21" t="s">
        <v>24</v>
      </c>
      <c r="W112" s="50">
        <v>2</v>
      </c>
      <c r="X112" s="11">
        <f t="shared" si="70"/>
        <v>50</v>
      </c>
      <c r="Y112" s="48">
        <f t="shared" si="71"/>
        <v>2</v>
      </c>
      <c r="Z112" s="16"/>
      <c r="AA112" s="16"/>
      <c r="AB112" s="89"/>
      <c r="AC112" s="116"/>
      <c r="AD112" s="74">
        <f t="shared" si="65"/>
        <v>0</v>
      </c>
      <c r="AE112" s="72"/>
    </row>
    <row r="113" spans="1:31" ht="15" customHeight="1" thickBot="1" x14ac:dyDescent="0.25">
      <c r="A113" s="32" t="s">
        <v>170</v>
      </c>
      <c r="B113" s="20">
        <v>29</v>
      </c>
      <c r="C113" s="42" t="s">
        <v>217</v>
      </c>
      <c r="D113" s="276" t="s">
        <v>98</v>
      </c>
      <c r="E113" s="277">
        <v>6</v>
      </c>
      <c r="F113" s="13"/>
      <c r="G113" s="89"/>
      <c r="H113" s="89">
        <v>15</v>
      </c>
      <c r="I113" s="4"/>
      <c r="J113" s="4"/>
      <c r="K113" s="4"/>
      <c r="L113" s="4">
        <v>35</v>
      </c>
      <c r="M113" s="4"/>
      <c r="N113" s="4"/>
      <c r="O113" s="4"/>
      <c r="P113" s="4"/>
      <c r="Q113" s="89"/>
      <c r="R113" s="4"/>
      <c r="S113" s="89"/>
      <c r="T113" s="89">
        <f t="shared" si="59"/>
        <v>50</v>
      </c>
      <c r="U113" s="8">
        <f t="shared" ref="U113" si="93">SUM(F113:S113)</f>
        <v>50</v>
      </c>
      <c r="V113" s="21" t="s">
        <v>93</v>
      </c>
      <c r="W113" s="50">
        <v>3</v>
      </c>
      <c r="X113" s="11">
        <f t="shared" si="70"/>
        <v>50</v>
      </c>
      <c r="Y113" s="48">
        <f t="shared" si="71"/>
        <v>3</v>
      </c>
      <c r="Z113" s="16"/>
      <c r="AA113" s="16"/>
      <c r="AB113" s="89"/>
      <c r="AC113" s="116"/>
      <c r="AD113" s="74">
        <f t="shared" si="65"/>
        <v>0</v>
      </c>
      <c r="AE113" s="72"/>
    </row>
    <row r="114" spans="1:31" ht="15" customHeight="1" thickBot="1" x14ac:dyDescent="0.25">
      <c r="A114" s="32" t="s">
        <v>170</v>
      </c>
      <c r="B114" s="20">
        <v>30</v>
      </c>
      <c r="C114" s="42" t="s">
        <v>217</v>
      </c>
      <c r="D114" s="276" t="s">
        <v>99</v>
      </c>
      <c r="E114" s="277">
        <v>7</v>
      </c>
      <c r="F114" s="13">
        <v>15</v>
      </c>
      <c r="G114" s="89"/>
      <c r="H114" s="89">
        <v>15</v>
      </c>
      <c r="I114" s="4"/>
      <c r="J114" s="4"/>
      <c r="K114" s="4"/>
      <c r="L114" s="4">
        <v>20</v>
      </c>
      <c r="M114" s="4"/>
      <c r="N114" s="4"/>
      <c r="O114" s="4"/>
      <c r="P114" s="4"/>
      <c r="Q114" s="89"/>
      <c r="R114" s="4"/>
      <c r="S114" s="89"/>
      <c r="T114" s="89">
        <f t="shared" si="59"/>
        <v>50</v>
      </c>
      <c r="U114" s="8">
        <f t="shared" ref="U114:U116" si="94">SUM(F114:S114)</f>
        <v>50</v>
      </c>
      <c r="V114" s="21" t="s">
        <v>24</v>
      </c>
      <c r="W114" s="50">
        <v>2</v>
      </c>
      <c r="X114" s="11">
        <f t="shared" si="70"/>
        <v>50</v>
      </c>
      <c r="Y114" s="48">
        <f t="shared" si="71"/>
        <v>2</v>
      </c>
      <c r="Z114" s="16"/>
      <c r="AA114" s="16"/>
      <c r="AB114" s="89"/>
      <c r="AC114" s="116"/>
      <c r="AD114" s="74">
        <f t="shared" si="65"/>
        <v>0</v>
      </c>
      <c r="AE114" s="72"/>
    </row>
    <row r="115" spans="1:31" ht="16.5" customHeight="1" thickBot="1" x14ac:dyDescent="0.25">
      <c r="A115" s="32" t="s">
        <v>170</v>
      </c>
      <c r="B115" s="20">
        <v>31</v>
      </c>
      <c r="C115" s="42" t="s">
        <v>217</v>
      </c>
      <c r="D115" s="276" t="s">
        <v>100</v>
      </c>
      <c r="E115" s="277">
        <v>8</v>
      </c>
      <c r="F115" s="13"/>
      <c r="G115" s="89"/>
      <c r="H115" s="89">
        <v>15</v>
      </c>
      <c r="I115" s="4"/>
      <c r="J115" s="4"/>
      <c r="K115" s="4"/>
      <c r="L115" s="4">
        <v>35</v>
      </c>
      <c r="M115" s="4"/>
      <c r="N115" s="4"/>
      <c r="O115" s="4"/>
      <c r="P115" s="4"/>
      <c r="Q115" s="89"/>
      <c r="R115" s="4"/>
      <c r="S115" s="89"/>
      <c r="T115" s="89">
        <f t="shared" si="59"/>
        <v>50</v>
      </c>
      <c r="U115" s="8">
        <f t="shared" ref="U115" si="95">SUM(F115:S115)</f>
        <v>50</v>
      </c>
      <c r="V115" s="21" t="s">
        <v>93</v>
      </c>
      <c r="W115" s="50">
        <v>3</v>
      </c>
      <c r="X115" s="11">
        <f t="shared" si="70"/>
        <v>50</v>
      </c>
      <c r="Y115" s="48">
        <f t="shared" si="71"/>
        <v>3</v>
      </c>
      <c r="Z115" s="16"/>
      <c r="AA115" s="16"/>
      <c r="AB115" s="89"/>
      <c r="AC115" s="116"/>
      <c r="AD115" s="74">
        <f t="shared" si="65"/>
        <v>0</v>
      </c>
      <c r="AE115" s="72"/>
    </row>
    <row r="116" spans="1:31" ht="15" customHeight="1" thickBot="1" x14ac:dyDescent="0.25">
      <c r="A116" s="32" t="s">
        <v>170</v>
      </c>
      <c r="B116" s="20">
        <v>32</v>
      </c>
      <c r="C116" s="42" t="s">
        <v>217</v>
      </c>
      <c r="D116" s="276" t="s">
        <v>101</v>
      </c>
      <c r="E116" s="277">
        <v>5</v>
      </c>
      <c r="F116" s="13">
        <v>15</v>
      </c>
      <c r="G116" s="89"/>
      <c r="H116" s="89">
        <v>15</v>
      </c>
      <c r="I116" s="4"/>
      <c r="J116" s="4"/>
      <c r="K116" s="4"/>
      <c r="L116" s="4">
        <v>20</v>
      </c>
      <c r="M116" s="4"/>
      <c r="N116" s="4"/>
      <c r="O116" s="4"/>
      <c r="P116" s="4"/>
      <c r="Q116" s="89"/>
      <c r="R116" s="4"/>
      <c r="S116" s="89"/>
      <c r="T116" s="89">
        <f t="shared" si="59"/>
        <v>50</v>
      </c>
      <c r="U116" s="8">
        <f t="shared" si="94"/>
        <v>50</v>
      </c>
      <c r="V116" s="21" t="s">
        <v>24</v>
      </c>
      <c r="W116" s="50">
        <v>2</v>
      </c>
      <c r="X116" s="11">
        <f t="shared" si="70"/>
        <v>50</v>
      </c>
      <c r="Y116" s="48">
        <f t="shared" si="71"/>
        <v>2</v>
      </c>
      <c r="Z116" s="16"/>
      <c r="AA116" s="16"/>
      <c r="AB116" s="89"/>
      <c r="AC116" s="116"/>
      <c r="AD116" s="74">
        <f t="shared" si="65"/>
        <v>0</v>
      </c>
      <c r="AE116" s="72"/>
    </row>
    <row r="117" spans="1:31" ht="15" customHeight="1" thickBot="1" x14ac:dyDescent="0.25">
      <c r="A117" s="32" t="s">
        <v>170</v>
      </c>
      <c r="B117" s="20">
        <v>33</v>
      </c>
      <c r="C117" s="42" t="s">
        <v>217</v>
      </c>
      <c r="D117" s="276" t="s">
        <v>102</v>
      </c>
      <c r="E117" s="277">
        <v>6</v>
      </c>
      <c r="F117" s="13"/>
      <c r="G117" s="89"/>
      <c r="H117" s="89">
        <v>15</v>
      </c>
      <c r="I117" s="4"/>
      <c r="J117" s="4"/>
      <c r="K117" s="4"/>
      <c r="L117" s="4">
        <v>35</v>
      </c>
      <c r="M117" s="4"/>
      <c r="N117" s="4"/>
      <c r="O117" s="4"/>
      <c r="P117" s="4"/>
      <c r="Q117" s="89"/>
      <c r="R117" s="4"/>
      <c r="S117" s="89"/>
      <c r="T117" s="89">
        <f t="shared" si="59"/>
        <v>50</v>
      </c>
      <c r="U117" s="8">
        <f t="shared" ref="U117:U123" si="96">SUM(F117:S117)</f>
        <v>50</v>
      </c>
      <c r="V117" s="21" t="s">
        <v>93</v>
      </c>
      <c r="W117" s="50">
        <v>3</v>
      </c>
      <c r="X117" s="11">
        <f t="shared" si="70"/>
        <v>50</v>
      </c>
      <c r="Y117" s="48">
        <f t="shared" si="71"/>
        <v>3</v>
      </c>
      <c r="Z117" s="16"/>
      <c r="AA117" s="16"/>
      <c r="AB117" s="89"/>
      <c r="AC117" s="116"/>
      <c r="AD117" s="74">
        <f t="shared" si="65"/>
        <v>0</v>
      </c>
      <c r="AE117" s="72"/>
    </row>
    <row r="118" spans="1:31" ht="15" customHeight="1" thickBot="1" x14ac:dyDescent="0.25">
      <c r="A118" s="32"/>
      <c r="B118" s="20">
        <v>34</v>
      </c>
      <c r="C118" s="42" t="s">
        <v>217</v>
      </c>
      <c r="D118" s="276" t="s">
        <v>103</v>
      </c>
      <c r="E118" s="277">
        <v>7</v>
      </c>
      <c r="F118" s="13"/>
      <c r="G118" s="89"/>
      <c r="H118" s="89">
        <v>15</v>
      </c>
      <c r="I118" s="4"/>
      <c r="J118" s="4"/>
      <c r="K118" s="4"/>
      <c r="L118" s="4">
        <v>35</v>
      </c>
      <c r="M118" s="4"/>
      <c r="N118" s="4"/>
      <c r="O118" s="4"/>
      <c r="P118" s="4"/>
      <c r="Q118" s="89"/>
      <c r="R118" s="4"/>
      <c r="S118" s="89"/>
      <c r="T118" s="89">
        <f t="shared" si="59"/>
        <v>50</v>
      </c>
      <c r="U118" s="8">
        <f t="shared" si="96"/>
        <v>50</v>
      </c>
      <c r="V118" s="21" t="s">
        <v>24</v>
      </c>
      <c r="W118" s="50">
        <v>2</v>
      </c>
      <c r="X118" s="11">
        <f t="shared" si="70"/>
        <v>50</v>
      </c>
      <c r="Y118" s="48">
        <f t="shared" si="71"/>
        <v>2</v>
      </c>
      <c r="Z118" s="16"/>
      <c r="AA118" s="16"/>
      <c r="AB118" s="89"/>
      <c r="AC118" s="116"/>
      <c r="AD118" s="74">
        <f t="shared" si="65"/>
        <v>0</v>
      </c>
      <c r="AE118" s="72"/>
    </row>
    <row r="119" spans="1:31" ht="15" customHeight="1" thickBot="1" x14ac:dyDescent="0.25">
      <c r="A119" s="32"/>
      <c r="B119" s="20">
        <v>35</v>
      </c>
      <c r="C119" s="42" t="s">
        <v>217</v>
      </c>
      <c r="D119" s="276" t="s">
        <v>104</v>
      </c>
      <c r="E119" s="277">
        <v>8</v>
      </c>
      <c r="F119" s="13"/>
      <c r="G119" s="89"/>
      <c r="H119" s="89">
        <v>15</v>
      </c>
      <c r="I119" s="4"/>
      <c r="J119" s="4"/>
      <c r="K119" s="4"/>
      <c r="L119" s="4">
        <v>35</v>
      </c>
      <c r="M119" s="4"/>
      <c r="N119" s="4"/>
      <c r="O119" s="4"/>
      <c r="P119" s="4"/>
      <c r="Q119" s="89"/>
      <c r="R119" s="4"/>
      <c r="S119" s="89"/>
      <c r="T119" s="89">
        <f t="shared" si="59"/>
        <v>50</v>
      </c>
      <c r="U119" s="8">
        <f t="shared" si="96"/>
        <v>50</v>
      </c>
      <c r="V119" s="21" t="s">
        <v>93</v>
      </c>
      <c r="W119" s="50">
        <v>3</v>
      </c>
      <c r="X119" s="11">
        <f t="shared" si="70"/>
        <v>50</v>
      </c>
      <c r="Y119" s="48">
        <f t="shared" si="71"/>
        <v>3</v>
      </c>
      <c r="Z119" s="16"/>
      <c r="AA119" s="16"/>
      <c r="AB119" s="89"/>
      <c r="AC119" s="116"/>
      <c r="AD119" s="74">
        <f t="shared" si="65"/>
        <v>0</v>
      </c>
      <c r="AE119" s="72"/>
    </row>
    <row r="120" spans="1:31" ht="15" customHeight="1" thickBot="1" x14ac:dyDescent="0.25">
      <c r="A120" s="32"/>
      <c r="B120" s="20">
        <v>36</v>
      </c>
      <c r="C120" s="42" t="s">
        <v>217</v>
      </c>
      <c r="D120" s="276" t="s">
        <v>105</v>
      </c>
      <c r="E120" s="277">
        <v>7</v>
      </c>
      <c r="F120" s="13"/>
      <c r="G120" s="89"/>
      <c r="H120" s="89">
        <v>15</v>
      </c>
      <c r="I120" s="4"/>
      <c r="J120" s="4"/>
      <c r="K120" s="4"/>
      <c r="L120" s="4">
        <v>35</v>
      </c>
      <c r="M120" s="4"/>
      <c r="N120" s="4"/>
      <c r="O120" s="4"/>
      <c r="P120" s="4"/>
      <c r="Q120" s="89"/>
      <c r="R120" s="4"/>
      <c r="S120" s="89"/>
      <c r="T120" s="89">
        <f t="shared" si="59"/>
        <v>50</v>
      </c>
      <c r="U120" s="8">
        <f t="shared" si="96"/>
        <v>50</v>
      </c>
      <c r="V120" s="21" t="s">
        <v>24</v>
      </c>
      <c r="W120" s="50">
        <v>2</v>
      </c>
      <c r="X120" s="11">
        <f t="shared" si="70"/>
        <v>50</v>
      </c>
      <c r="Y120" s="48">
        <f t="shared" si="71"/>
        <v>2</v>
      </c>
      <c r="Z120" s="16"/>
      <c r="AA120" s="16"/>
      <c r="AB120" s="89"/>
      <c r="AC120" s="116"/>
      <c r="AD120" s="74">
        <f t="shared" si="65"/>
        <v>0</v>
      </c>
      <c r="AE120" s="72"/>
    </row>
    <row r="121" spans="1:31" ht="15" customHeight="1" thickBot="1" x14ac:dyDescent="0.25">
      <c r="A121" s="32"/>
      <c r="B121" s="20">
        <v>37</v>
      </c>
      <c r="C121" s="42" t="s">
        <v>217</v>
      </c>
      <c r="D121" s="276" t="s">
        <v>106</v>
      </c>
      <c r="E121" s="277">
        <v>8</v>
      </c>
      <c r="F121" s="13"/>
      <c r="G121" s="89"/>
      <c r="H121" s="89">
        <v>15</v>
      </c>
      <c r="I121" s="4"/>
      <c r="J121" s="4"/>
      <c r="K121" s="4"/>
      <c r="L121" s="4">
        <v>35</v>
      </c>
      <c r="M121" s="4"/>
      <c r="N121" s="4"/>
      <c r="O121" s="4"/>
      <c r="P121" s="4"/>
      <c r="Q121" s="89"/>
      <c r="R121" s="4"/>
      <c r="S121" s="89"/>
      <c r="T121" s="89">
        <f t="shared" si="59"/>
        <v>50</v>
      </c>
      <c r="U121" s="8">
        <f t="shared" si="96"/>
        <v>50</v>
      </c>
      <c r="V121" s="21" t="s">
        <v>93</v>
      </c>
      <c r="W121" s="50">
        <v>3</v>
      </c>
      <c r="X121" s="11">
        <f t="shared" si="70"/>
        <v>50</v>
      </c>
      <c r="Y121" s="48">
        <f t="shared" si="71"/>
        <v>3</v>
      </c>
      <c r="Z121" s="16"/>
      <c r="AA121" s="16"/>
      <c r="AB121" s="89"/>
      <c r="AC121" s="116"/>
      <c r="AD121" s="74">
        <f t="shared" si="65"/>
        <v>0</v>
      </c>
      <c r="AE121" s="72"/>
    </row>
    <row r="122" spans="1:31" ht="15" customHeight="1" thickBot="1" x14ac:dyDescent="0.25">
      <c r="A122" s="32"/>
      <c r="B122" s="20">
        <v>38</v>
      </c>
      <c r="C122" s="42" t="s">
        <v>217</v>
      </c>
      <c r="D122" s="276" t="s">
        <v>107</v>
      </c>
      <c r="E122" s="277">
        <v>7</v>
      </c>
      <c r="F122" s="13"/>
      <c r="G122" s="89"/>
      <c r="H122" s="89">
        <v>15</v>
      </c>
      <c r="I122" s="4"/>
      <c r="J122" s="4"/>
      <c r="K122" s="4"/>
      <c r="L122" s="4">
        <v>35</v>
      </c>
      <c r="M122" s="4"/>
      <c r="N122" s="4"/>
      <c r="O122" s="4"/>
      <c r="P122" s="4"/>
      <c r="Q122" s="89"/>
      <c r="R122" s="4"/>
      <c r="S122" s="89"/>
      <c r="T122" s="89">
        <f t="shared" si="59"/>
        <v>50</v>
      </c>
      <c r="U122" s="8">
        <f t="shared" si="96"/>
        <v>50</v>
      </c>
      <c r="V122" s="21" t="s">
        <v>24</v>
      </c>
      <c r="W122" s="50">
        <v>2</v>
      </c>
      <c r="X122" s="11">
        <f t="shared" si="70"/>
        <v>50</v>
      </c>
      <c r="Y122" s="48">
        <f t="shared" si="71"/>
        <v>2</v>
      </c>
      <c r="Z122" s="16"/>
      <c r="AA122" s="16"/>
      <c r="AB122" s="89"/>
      <c r="AC122" s="116"/>
      <c r="AD122" s="74">
        <f t="shared" si="65"/>
        <v>0</v>
      </c>
      <c r="AE122" s="72"/>
    </row>
    <row r="123" spans="1:31" ht="15" customHeight="1" thickBot="1" x14ac:dyDescent="0.25">
      <c r="A123" s="32"/>
      <c r="B123" s="20">
        <v>39</v>
      </c>
      <c r="C123" s="42" t="s">
        <v>217</v>
      </c>
      <c r="D123" s="290" t="s">
        <v>108</v>
      </c>
      <c r="E123" s="283">
        <v>8</v>
      </c>
      <c r="F123" s="13"/>
      <c r="G123" s="89"/>
      <c r="H123" s="89">
        <v>15</v>
      </c>
      <c r="I123" s="4"/>
      <c r="J123" s="4"/>
      <c r="K123" s="4"/>
      <c r="L123" s="4">
        <v>35</v>
      </c>
      <c r="M123" s="4"/>
      <c r="N123" s="4"/>
      <c r="O123" s="4"/>
      <c r="P123" s="4"/>
      <c r="Q123" s="89"/>
      <c r="R123" s="4"/>
      <c r="S123" s="89"/>
      <c r="T123" s="8">
        <f t="shared" ref="T123" si="97">SUM(F123:Q123)</f>
        <v>50</v>
      </c>
      <c r="U123" s="8">
        <f t="shared" si="96"/>
        <v>50</v>
      </c>
      <c r="V123" s="21" t="s">
        <v>93</v>
      </c>
      <c r="W123" s="50">
        <v>3</v>
      </c>
      <c r="X123" s="11">
        <f t="shared" si="70"/>
        <v>50</v>
      </c>
      <c r="Y123" s="48">
        <f t="shared" si="71"/>
        <v>3</v>
      </c>
      <c r="Z123" s="16"/>
      <c r="AA123" s="16"/>
      <c r="AB123" s="125"/>
      <c r="AC123" s="133"/>
      <c r="AD123" s="181">
        <f t="shared" si="65"/>
        <v>0</v>
      </c>
      <c r="AE123" s="75"/>
    </row>
    <row r="124" spans="1:31" ht="15" customHeight="1" thickBot="1" x14ac:dyDescent="0.25">
      <c r="A124" s="32"/>
      <c r="B124" s="454" t="s">
        <v>28</v>
      </c>
      <c r="C124" s="455"/>
      <c r="D124" s="456"/>
      <c r="E124" s="268"/>
      <c r="F124" s="11">
        <f>SUM(F77:F123)</f>
        <v>655</v>
      </c>
      <c r="G124" s="11">
        <f t="shared" ref="G124:X124" si="98">SUM(G77:G123)</f>
        <v>0</v>
      </c>
      <c r="H124" s="11">
        <f t="shared" si="98"/>
        <v>340</v>
      </c>
      <c r="I124" s="11">
        <f t="shared" si="98"/>
        <v>0</v>
      </c>
      <c r="J124" s="11">
        <f t="shared" si="98"/>
        <v>0</v>
      </c>
      <c r="K124" s="11">
        <f t="shared" si="98"/>
        <v>0</v>
      </c>
      <c r="L124" s="11">
        <f t="shared" si="98"/>
        <v>675</v>
      </c>
      <c r="M124" s="11">
        <f t="shared" si="98"/>
        <v>0</v>
      </c>
      <c r="N124" s="11">
        <f t="shared" si="98"/>
        <v>0</v>
      </c>
      <c r="O124" s="11">
        <f t="shared" si="98"/>
        <v>0</v>
      </c>
      <c r="P124" s="11">
        <f t="shared" si="98"/>
        <v>0</v>
      </c>
      <c r="Q124" s="11">
        <f t="shared" si="98"/>
        <v>0</v>
      </c>
      <c r="R124" s="11">
        <f t="shared" si="98"/>
        <v>0</v>
      </c>
      <c r="S124" s="11">
        <f t="shared" si="98"/>
        <v>0</v>
      </c>
      <c r="T124" s="11">
        <f>SUM(T77:T123)</f>
        <v>1670</v>
      </c>
      <c r="U124" s="11">
        <f t="shared" si="98"/>
        <v>1670</v>
      </c>
      <c r="V124" s="11">
        <f t="shared" si="98"/>
        <v>0</v>
      </c>
      <c r="W124" s="46">
        <f>SUM(W77:W123)</f>
        <v>99</v>
      </c>
      <c r="X124" s="11">
        <f t="shared" si="98"/>
        <v>1670</v>
      </c>
      <c r="Y124" s="11">
        <f>W124</f>
        <v>99</v>
      </c>
      <c r="Z124" s="16"/>
      <c r="AA124" s="79" t="s">
        <v>148</v>
      </c>
      <c r="AB124" s="76">
        <f>SUM(AB78:AB123)</f>
        <v>0</v>
      </c>
      <c r="AC124" s="185">
        <f>SUM(AC78:AC123)</f>
        <v>0</v>
      </c>
      <c r="AD124" s="76">
        <f t="shared" si="65"/>
        <v>0</v>
      </c>
      <c r="AE124" s="76">
        <f>SUM(AE78:AE123)</f>
        <v>0</v>
      </c>
    </row>
    <row r="125" spans="1:31" ht="15" customHeight="1" thickBot="1" x14ac:dyDescent="0.25">
      <c r="A125" s="32"/>
      <c r="B125" s="38" t="s">
        <v>69</v>
      </c>
      <c r="C125" s="39"/>
      <c r="D125" s="40"/>
      <c r="E125" s="61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40"/>
      <c r="Z125" s="16"/>
      <c r="AA125" s="16"/>
      <c r="AB125" s="477" t="s">
        <v>93</v>
      </c>
      <c r="AC125" s="478"/>
      <c r="AD125" s="478"/>
      <c r="AE125" s="479"/>
    </row>
    <row r="126" spans="1:31" ht="13.5" thickBot="1" x14ac:dyDescent="0.25">
      <c r="A126" s="32" t="s">
        <v>170</v>
      </c>
      <c r="B126" s="20">
        <v>1</v>
      </c>
      <c r="C126" s="42" t="s">
        <v>217</v>
      </c>
      <c r="D126" s="62" t="s">
        <v>169</v>
      </c>
      <c r="E126" s="68">
        <v>7</v>
      </c>
      <c r="F126" s="432">
        <v>20</v>
      </c>
      <c r="G126" s="89"/>
      <c r="H126" s="394">
        <v>30</v>
      </c>
      <c r="I126" s="4"/>
      <c r="J126" s="4"/>
      <c r="K126" s="4"/>
      <c r="L126" s="4"/>
      <c r="M126" s="4"/>
      <c r="N126" s="4"/>
      <c r="O126" s="4"/>
      <c r="P126" s="4"/>
      <c r="Q126" s="89"/>
      <c r="R126" s="4"/>
      <c r="S126" s="89"/>
      <c r="T126" s="8">
        <f t="shared" ref="T126" si="99">SUM(F126:Q126)</f>
        <v>50</v>
      </c>
      <c r="U126" s="8">
        <f t="shared" ref="U126" si="100">SUM(F126:S126)</f>
        <v>50</v>
      </c>
      <c r="V126" s="21" t="s">
        <v>24</v>
      </c>
      <c r="W126" s="50">
        <v>3</v>
      </c>
      <c r="X126" s="11">
        <f t="shared" ref="X126" si="101">U126</f>
        <v>50</v>
      </c>
      <c r="Y126" s="435">
        <f t="shared" ref="Y126:Y127" si="102">W126</f>
        <v>3</v>
      </c>
      <c r="Z126" s="482" t="s">
        <v>222</v>
      </c>
      <c r="AA126" s="16"/>
      <c r="AB126" s="86"/>
      <c r="AC126" s="112"/>
      <c r="AD126" s="179">
        <f t="shared" si="65"/>
        <v>0</v>
      </c>
      <c r="AE126" s="179"/>
    </row>
    <row r="127" spans="1:31" ht="13.5" thickBot="1" x14ac:dyDescent="0.25">
      <c r="A127" s="32"/>
      <c r="B127" s="480" t="s">
        <v>221</v>
      </c>
      <c r="C127" s="481"/>
      <c r="D127" s="481"/>
      <c r="E127" s="70"/>
      <c r="F127" s="434" t="s">
        <v>223</v>
      </c>
      <c r="G127" s="125" t="s">
        <v>223</v>
      </c>
      <c r="H127" s="328" t="s">
        <v>223</v>
      </c>
      <c r="I127" s="127" t="s">
        <v>223</v>
      </c>
      <c r="J127" s="127" t="s">
        <v>223</v>
      </c>
      <c r="K127" s="127" t="s">
        <v>223</v>
      </c>
      <c r="L127" s="127" t="s">
        <v>223</v>
      </c>
      <c r="M127" s="127" t="s">
        <v>223</v>
      </c>
      <c r="N127" s="127" t="s">
        <v>223</v>
      </c>
      <c r="O127" s="127" t="s">
        <v>223</v>
      </c>
      <c r="P127" s="127" t="s">
        <v>223</v>
      </c>
      <c r="Q127" s="125" t="s">
        <v>223</v>
      </c>
      <c r="R127" s="127" t="s">
        <v>223</v>
      </c>
      <c r="S127" s="125" t="s">
        <v>223</v>
      </c>
      <c r="T127" s="127" t="s">
        <v>223</v>
      </c>
      <c r="U127" s="127" t="s">
        <v>223</v>
      </c>
      <c r="V127" s="64" t="s">
        <v>223</v>
      </c>
      <c r="W127" s="430">
        <v>22</v>
      </c>
      <c r="X127" s="11" t="s">
        <v>223</v>
      </c>
      <c r="Y127" s="435">
        <f t="shared" si="102"/>
        <v>22</v>
      </c>
      <c r="Z127" s="483"/>
      <c r="AA127" s="16"/>
      <c r="AB127" s="429"/>
      <c r="AC127" s="429"/>
      <c r="AD127" s="431"/>
      <c r="AE127" s="181"/>
    </row>
    <row r="128" spans="1:31" ht="15" customHeight="1" thickBot="1" x14ac:dyDescent="0.25">
      <c r="A128" s="32"/>
      <c r="B128" s="454" t="s">
        <v>28</v>
      </c>
      <c r="C128" s="455"/>
      <c r="D128" s="456"/>
      <c r="E128" s="433"/>
      <c r="F128" s="11">
        <f t="shared" ref="F128:U128" si="103">SUM(F126:F126)</f>
        <v>20</v>
      </c>
      <c r="G128" s="11">
        <f t="shared" si="103"/>
        <v>0</v>
      </c>
      <c r="H128" s="11">
        <f t="shared" si="103"/>
        <v>30</v>
      </c>
      <c r="I128" s="11">
        <f t="shared" si="103"/>
        <v>0</v>
      </c>
      <c r="J128" s="11">
        <f t="shared" si="103"/>
        <v>0</v>
      </c>
      <c r="K128" s="11">
        <f t="shared" si="103"/>
        <v>0</v>
      </c>
      <c r="L128" s="11">
        <f t="shared" si="103"/>
        <v>0</v>
      </c>
      <c r="M128" s="11">
        <f t="shared" si="103"/>
        <v>0</v>
      </c>
      <c r="N128" s="11">
        <f t="shared" si="103"/>
        <v>0</v>
      </c>
      <c r="O128" s="11">
        <f t="shared" si="103"/>
        <v>0</v>
      </c>
      <c r="P128" s="11">
        <f t="shared" si="103"/>
        <v>0</v>
      </c>
      <c r="Q128" s="11">
        <f t="shared" si="103"/>
        <v>0</v>
      </c>
      <c r="R128" s="11">
        <f t="shared" si="103"/>
        <v>0</v>
      </c>
      <c r="S128" s="11">
        <f t="shared" si="103"/>
        <v>0</v>
      </c>
      <c r="T128" s="11">
        <f t="shared" si="103"/>
        <v>50</v>
      </c>
      <c r="U128" s="11">
        <f t="shared" si="103"/>
        <v>50</v>
      </c>
      <c r="V128" s="11"/>
      <c r="W128" s="46">
        <f>SUM(W126:W127)</f>
        <v>25</v>
      </c>
      <c r="X128" s="11">
        <f t="shared" ref="X128" si="104">U128</f>
        <v>50</v>
      </c>
      <c r="Y128" s="48">
        <f t="shared" ref="Y128" si="105">W128</f>
        <v>25</v>
      </c>
      <c r="Z128" s="484"/>
      <c r="AA128" s="422" t="s">
        <v>148</v>
      </c>
      <c r="AB128" s="76">
        <f>SUM(AB126:AB126)</f>
        <v>0</v>
      </c>
      <c r="AC128" s="185">
        <f>SUM(AC126:AC126)</f>
        <v>0</v>
      </c>
      <c r="AD128" s="76">
        <f t="shared" si="65"/>
        <v>0</v>
      </c>
      <c r="AE128" s="180">
        <f>SUM(AE126:AE126)</f>
        <v>0</v>
      </c>
    </row>
    <row r="129" spans="1:31" ht="15" customHeight="1" thickBot="1" x14ac:dyDescent="0.25">
      <c r="A129" s="32"/>
      <c r="B129" s="38" t="s">
        <v>117</v>
      </c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40"/>
      <c r="Z129" s="16"/>
      <c r="AA129" s="16"/>
      <c r="AB129" s="477" t="s">
        <v>133</v>
      </c>
      <c r="AC129" s="478"/>
      <c r="AD129" s="478"/>
      <c r="AE129" s="479"/>
    </row>
    <row r="130" spans="1:31" ht="13.5" thickBot="1" x14ac:dyDescent="0.25">
      <c r="A130" s="32"/>
      <c r="B130" s="12">
        <v>1</v>
      </c>
      <c r="C130" s="42" t="s">
        <v>217</v>
      </c>
      <c r="D130" s="71" t="s">
        <v>113</v>
      </c>
      <c r="E130" s="68">
        <v>2</v>
      </c>
      <c r="F130" s="13"/>
      <c r="G130" s="1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>
        <v>150</v>
      </c>
      <c r="S130" s="4"/>
      <c r="T130" s="8">
        <f t="shared" ref="T130:T136" si="106">SUM(F130:Q130)</f>
        <v>0</v>
      </c>
      <c r="U130" s="8">
        <f t="shared" ref="U130:U135" si="107">SUM(F130:S130)</f>
        <v>150</v>
      </c>
      <c r="V130" s="21" t="s">
        <v>95</v>
      </c>
      <c r="W130" s="50">
        <v>5</v>
      </c>
      <c r="X130" s="11">
        <f t="shared" ref="X130" si="108">U130</f>
        <v>150</v>
      </c>
      <c r="Y130" s="48">
        <f t="shared" ref="Y130" si="109">W130</f>
        <v>5</v>
      </c>
      <c r="Z130" s="16"/>
      <c r="AA130" s="16"/>
      <c r="AB130" s="86"/>
      <c r="AC130" s="112"/>
      <c r="AD130" s="179">
        <f t="shared" si="65"/>
        <v>0</v>
      </c>
      <c r="AE130" s="179"/>
    </row>
    <row r="131" spans="1:31" ht="13.5" thickBot="1" x14ac:dyDescent="0.25">
      <c r="A131" s="32"/>
      <c r="B131" s="12">
        <v>2</v>
      </c>
      <c r="C131" s="42" t="s">
        <v>217</v>
      </c>
      <c r="D131" s="67" t="s">
        <v>114</v>
      </c>
      <c r="E131" s="69">
        <v>4</v>
      </c>
      <c r="F131" s="13"/>
      <c r="G131" s="1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>
        <v>300</v>
      </c>
      <c r="S131" s="4"/>
      <c r="T131" s="8">
        <f t="shared" si="106"/>
        <v>0</v>
      </c>
      <c r="U131" s="8">
        <f t="shared" si="107"/>
        <v>300</v>
      </c>
      <c r="V131" s="21" t="s">
        <v>95</v>
      </c>
      <c r="W131" s="50">
        <v>11</v>
      </c>
      <c r="X131" s="11">
        <v>300</v>
      </c>
      <c r="Y131" s="48">
        <v>11</v>
      </c>
      <c r="Z131" s="16"/>
      <c r="AA131" s="16"/>
      <c r="AB131" s="89"/>
      <c r="AC131" s="116"/>
      <c r="AD131" s="74">
        <f t="shared" si="65"/>
        <v>0</v>
      </c>
      <c r="AE131" s="72"/>
    </row>
    <row r="132" spans="1:31" ht="13.5" thickBot="1" x14ac:dyDescent="0.25">
      <c r="A132" s="32"/>
      <c r="B132" s="12">
        <v>3</v>
      </c>
      <c r="C132" s="42" t="s">
        <v>217</v>
      </c>
      <c r="D132" s="67" t="s">
        <v>115</v>
      </c>
      <c r="E132" s="69">
        <v>5</v>
      </c>
      <c r="F132" s="13"/>
      <c r="G132" s="1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>
        <v>100</v>
      </c>
      <c r="S132" s="4"/>
      <c r="T132" s="8">
        <f t="shared" si="106"/>
        <v>0</v>
      </c>
      <c r="U132" s="8">
        <f t="shared" si="107"/>
        <v>100</v>
      </c>
      <c r="V132" s="21" t="s">
        <v>95</v>
      </c>
      <c r="W132" s="50">
        <v>4</v>
      </c>
      <c r="X132" s="11">
        <v>100</v>
      </c>
      <c r="Y132" s="48">
        <v>4</v>
      </c>
      <c r="Z132" s="16"/>
      <c r="AA132" s="16"/>
      <c r="AB132" s="89"/>
      <c r="AC132" s="116"/>
      <c r="AD132" s="74">
        <f t="shared" si="65"/>
        <v>0</v>
      </c>
      <c r="AE132" s="72"/>
    </row>
    <row r="133" spans="1:31" ht="13.5" thickBot="1" x14ac:dyDescent="0.25">
      <c r="A133" s="32"/>
      <c r="B133" s="12">
        <v>4</v>
      </c>
      <c r="C133" s="42" t="s">
        <v>217</v>
      </c>
      <c r="D133" s="67" t="s">
        <v>116</v>
      </c>
      <c r="E133" s="69">
        <v>6</v>
      </c>
      <c r="F133" s="13"/>
      <c r="G133" s="1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>
        <v>200</v>
      </c>
      <c r="S133" s="4"/>
      <c r="T133" s="8">
        <f t="shared" si="106"/>
        <v>0</v>
      </c>
      <c r="U133" s="8">
        <f t="shared" si="107"/>
        <v>200</v>
      </c>
      <c r="V133" s="21" t="s">
        <v>95</v>
      </c>
      <c r="W133" s="50">
        <v>7</v>
      </c>
      <c r="X133" s="11">
        <f t="shared" ref="X133" si="110">U133</f>
        <v>200</v>
      </c>
      <c r="Y133" s="48">
        <f t="shared" ref="Y133" si="111">W133</f>
        <v>7</v>
      </c>
      <c r="Z133" s="16"/>
      <c r="AA133" s="16"/>
      <c r="AB133" s="89"/>
      <c r="AC133" s="116"/>
      <c r="AD133" s="74">
        <f t="shared" si="65"/>
        <v>0</v>
      </c>
      <c r="AE133" s="72"/>
    </row>
    <row r="134" spans="1:31" ht="13.5" thickBot="1" x14ac:dyDescent="0.25">
      <c r="A134" s="32"/>
      <c r="B134" s="12">
        <v>5</v>
      </c>
      <c r="C134" s="42" t="s">
        <v>217</v>
      </c>
      <c r="D134" s="67" t="s">
        <v>115</v>
      </c>
      <c r="E134" s="69">
        <v>7</v>
      </c>
      <c r="F134" s="13"/>
      <c r="G134" s="1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>
        <v>100</v>
      </c>
      <c r="S134" s="4"/>
      <c r="T134" s="8">
        <f t="shared" si="106"/>
        <v>0</v>
      </c>
      <c r="U134" s="8">
        <f t="shared" si="107"/>
        <v>100</v>
      </c>
      <c r="V134" s="21" t="s">
        <v>95</v>
      </c>
      <c r="W134" s="50">
        <v>4</v>
      </c>
      <c r="X134" s="11">
        <v>100</v>
      </c>
      <c r="Y134" s="48">
        <v>4</v>
      </c>
      <c r="Z134" s="16"/>
      <c r="AA134" s="16"/>
      <c r="AB134" s="89"/>
      <c r="AC134" s="116"/>
      <c r="AD134" s="74">
        <f t="shared" si="65"/>
        <v>0</v>
      </c>
      <c r="AE134" s="72"/>
    </row>
    <row r="135" spans="1:31" ht="13.5" thickBot="1" x14ac:dyDescent="0.25">
      <c r="A135" s="32"/>
      <c r="B135" s="12">
        <v>6</v>
      </c>
      <c r="C135" s="42" t="s">
        <v>217</v>
      </c>
      <c r="D135" s="67" t="s">
        <v>116</v>
      </c>
      <c r="E135" s="69">
        <v>8</v>
      </c>
      <c r="F135" s="13"/>
      <c r="G135" s="1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>
        <v>200</v>
      </c>
      <c r="S135" s="4"/>
      <c r="T135" s="8">
        <f t="shared" si="106"/>
        <v>0</v>
      </c>
      <c r="U135" s="8">
        <f t="shared" si="107"/>
        <v>200</v>
      </c>
      <c r="V135" s="21" t="s">
        <v>95</v>
      </c>
      <c r="W135" s="50">
        <v>7</v>
      </c>
      <c r="X135" s="11">
        <v>200</v>
      </c>
      <c r="Y135" s="48">
        <v>7</v>
      </c>
      <c r="Z135" s="16"/>
      <c r="AA135" s="16"/>
      <c r="AB135" s="89"/>
      <c r="AC135" s="116"/>
      <c r="AD135" s="74">
        <f t="shared" si="65"/>
        <v>0</v>
      </c>
      <c r="AE135" s="72"/>
    </row>
    <row r="136" spans="1:31" ht="13.5" thickBot="1" x14ac:dyDescent="0.25">
      <c r="A136" s="32"/>
      <c r="B136" s="12">
        <v>7</v>
      </c>
      <c r="C136" s="42" t="s">
        <v>217</v>
      </c>
      <c r="D136" s="67" t="s">
        <v>137</v>
      </c>
      <c r="E136" s="70">
        <v>10</v>
      </c>
      <c r="F136" s="13"/>
      <c r="G136" s="1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>
        <v>510</v>
      </c>
      <c r="S136" s="4"/>
      <c r="T136" s="8">
        <f t="shared" si="106"/>
        <v>0</v>
      </c>
      <c r="U136" s="8">
        <f t="shared" ref="U136" si="112">SUM(F136:S136)</f>
        <v>510</v>
      </c>
      <c r="V136" s="21" t="s">
        <v>95</v>
      </c>
      <c r="W136" s="50">
        <f t="shared" ref="W136" si="113">IF(U136=0,0,IF(U136&lt;25,0.5,TRUNC(U136/25)))+IF(V136="E",1,0)</f>
        <v>20</v>
      </c>
      <c r="X136" s="11">
        <f t="shared" ref="X136" si="114">U136</f>
        <v>510</v>
      </c>
      <c r="Y136" s="48">
        <f t="shared" ref="Y136:Y137" si="115">W136</f>
        <v>20</v>
      </c>
      <c r="Z136" s="16"/>
      <c r="AA136" s="16"/>
      <c r="AB136" s="125"/>
      <c r="AC136" s="133"/>
      <c r="AD136" s="181">
        <f t="shared" si="65"/>
        <v>0</v>
      </c>
      <c r="AE136" s="75"/>
    </row>
    <row r="137" spans="1:31" ht="15" customHeight="1" thickBot="1" x14ac:dyDescent="0.25">
      <c r="A137" s="32"/>
      <c r="B137" s="454" t="s">
        <v>28</v>
      </c>
      <c r="C137" s="455"/>
      <c r="D137" s="456"/>
      <c r="E137" s="268"/>
      <c r="F137" s="11">
        <f t="shared" ref="F137:O137" si="116">SUM(F136:F136)</f>
        <v>0</v>
      </c>
      <c r="G137" s="11">
        <f t="shared" si="116"/>
        <v>0</v>
      </c>
      <c r="H137" s="11">
        <f t="shared" si="116"/>
        <v>0</v>
      </c>
      <c r="I137" s="11">
        <f t="shared" si="116"/>
        <v>0</v>
      </c>
      <c r="J137" s="11">
        <f t="shared" si="116"/>
        <v>0</v>
      </c>
      <c r="K137" s="11">
        <f t="shared" si="116"/>
        <v>0</v>
      </c>
      <c r="L137" s="11">
        <f t="shared" si="116"/>
        <v>0</v>
      </c>
      <c r="M137" s="11">
        <f t="shared" si="116"/>
        <v>0</v>
      </c>
      <c r="N137" s="11">
        <f t="shared" si="116"/>
        <v>0</v>
      </c>
      <c r="O137" s="11">
        <f t="shared" si="116"/>
        <v>0</v>
      </c>
      <c r="P137" s="11">
        <f t="shared" ref="P137:T137" si="117">SUM(P130:P136)</f>
        <v>0</v>
      </c>
      <c r="Q137" s="11">
        <f t="shared" si="117"/>
        <v>0</v>
      </c>
      <c r="R137" s="11">
        <f t="shared" si="117"/>
        <v>1560</v>
      </c>
      <c r="S137" s="11">
        <f t="shared" si="117"/>
        <v>0</v>
      </c>
      <c r="T137" s="11">
        <f t="shared" si="117"/>
        <v>0</v>
      </c>
      <c r="U137" s="11">
        <f>SUM(U130:U136)</f>
        <v>1560</v>
      </c>
      <c r="V137" s="11"/>
      <c r="W137" s="46">
        <f>SUM(W130:W136)</f>
        <v>58</v>
      </c>
      <c r="X137" s="11">
        <v>1560</v>
      </c>
      <c r="Y137" s="48">
        <f t="shared" si="115"/>
        <v>58</v>
      </c>
      <c r="Z137" s="16"/>
      <c r="AA137" s="79" t="s">
        <v>148</v>
      </c>
      <c r="AB137" s="76">
        <f>SUM(AB130:AB136)</f>
        <v>0</v>
      </c>
      <c r="AC137" s="185">
        <f>SUM(AC130:AC136)</f>
        <v>0</v>
      </c>
      <c r="AD137" s="76">
        <f t="shared" si="65"/>
        <v>0</v>
      </c>
      <c r="AE137" s="76">
        <f>SUM(AE130:AE136)</f>
        <v>0</v>
      </c>
    </row>
    <row r="138" spans="1:31" ht="15" customHeight="1" thickBot="1" x14ac:dyDescent="0.25">
      <c r="A138" s="32"/>
      <c r="B138" s="38" t="s">
        <v>92</v>
      </c>
      <c r="C138" s="39"/>
      <c r="D138" s="39"/>
      <c r="E138" s="61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40"/>
      <c r="Z138" s="16"/>
      <c r="AA138" s="16"/>
      <c r="AB138" s="477" t="s">
        <v>134</v>
      </c>
      <c r="AC138" s="478"/>
      <c r="AD138" s="478"/>
      <c r="AE138" s="479"/>
    </row>
    <row r="139" spans="1:31" ht="13.5" thickBot="1" x14ac:dyDescent="0.25">
      <c r="A139" s="32"/>
      <c r="B139" s="31">
        <v>1</v>
      </c>
      <c r="C139" s="42" t="s">
        <v>217</v>
      </c>
      <c r="D139" s="83" t="s">
        <v>187</v>
      </c>
      <c r="E139" s="68">
        <v>1</v>
      </c>
      <c r="F139" s="230">
        <v>15</v>
      </c>
      <c r="G139" s="151"/>
      <c r="H139" s="151">
        <v>15</v>
      </c>
      <c r="I139" s="4"/>
      <c r="J139" s="4"/>
      <c r="K139" s="4"/>
      <c r="L139" s="4"/>
      <c r="M139" s="4"/>
      <c r="N139" s="4"/>
      <c r="O139" s="4"/>
      <c r="P139" s="4"/>
      <c r="Q139" s="89"/>
      <c r="R139" s="4"/>
      <c r="S139" s="89"/>
      <c r="T139" s="8">
        <f>SUM(F139:Q139)</f>
        <v>30</v>
      </c>
      <c r="U139" s="8">
        <f>SUM(F139:S139)</f>
        <v>30</v>
      </c>
      <c r="V139" s="21" t="s">
        <v>24</v>
      </c>
      <c r="W139" s="50">
        <v>1</v>
      </c>
      <c r="X139" s="11">
        <f t="shared" ref="X139:X161" si="118">U139</f>
        <v>30</v>
      </c>
      <c r="Y139" s="48">
        <f t="shared" ref="Y139:Y161" si="119">W139</f>
        <v>1</v>
      </c>
      <c r="Z139" s="16"/>
      <c r="AA139" s="16"/>
      <c r="AB139" s="8">
        <f>SUM(F139:R139)</f>
        <v>30</v>
      </c>
      <c r="AC139" s="178">
        <f t="shared" ref="AC139:AC158" si="120">S139</f>
        <v>0</v>
      </c>
      <c r="AD139" s="74">
        <f t="shared" si="65"/>
        <v>30</v>
      </c>
      <c r="AE139" s="77">
        <f>Y139</f>
        <v>1</v>
      </c>
    </row>
    <row r="140" spans="1:31" ht="13.5" thickBot="1" x14ac:dyDescent="0.25">
      <c r="A140" s="32" t="s">
        <v>170</v>
      </c>
      <c r="B140" s="20">
        <v>2</v>
      </c>
      <c r="C140" s="42" t="s">
        <v>217</v>
      </c>
      <c r="D140" s="67" t="s">
        <v>122</v>
      </c>
      <c r="E140" s="69">
        <v>7</v>
      </c>
      <c r="F140" s="230">
        <v>15</v>
      </c>
      <c r="G140" s="151"/>
      <c r="H140" s="151"/>
      <c r="I140" s="4"/>
      <c r="J140" s="4"/>
      <c r="K140" s="4"/>
      <c r="L140" s="4">
        <v>15</v>
      </c>
      <c r="M140" s="4"/>
      <c r="N140" s="4"/>
      <c r="O140" s="4"/>
      <c r="P140" s="4"/>
      <c r="Q140" s="89"/>
      <c r="R140" s="4"/>
      <c r="S140" s="109"/>
      <c r="T140" s="8">
        <f>SUM(F140:Q140)</f>
        <v>30</v>
      </c>
      <c r="U140" s="8">
        <f>SUM(F140:S140)</f>
        <v>30</v>
      </c>
      <c r="V140" s="21" t="s">
        <v>24</v>
      </c>
      <c r="W140" s="50">
        <v>1</v>
      </c>
      <c r="X140" s="11">
        <f>U140</f>
        <v>30</v>
      </c>
      <c r="Y140" s="48">
        <f>W140</f>
        <v>1</v>
      </c>
      <c r="Z140" s="16"/>
      <c r="AA140" s="16"/>
      <c r="AB140" s="4">
        <f t="shared" ref="AB140:AB158" si="121">SUM(F140:R140)</f>
        <v>30</v>
      </c>
      <c r="AC140" s="178">
        <f t="shared" si="120"/>
        <v>0</v>
      </c>
      <c r="AD140" s="74">
        <f t="shared" si="65"/>
        <v>30</v>
      </c>
      <c r="AE140" s="77">
        <f>Y140</f>
        <v>1</v>
      </c>
    </row>
    <row r="141" spans="1:31" ht="13.5" thickBot="1" x14ac:dyDescent="0.25">
      <c r="A141" s="32" t="s">
        <v>170</v>
      </c>
      <c r="B141" s="12">
        <v>3</v>
      </c>
      <c r="C141" s="42" t="s">
        <v>217</v>
      </c>
      <c r="D141" s="67" t="s">
        <v>123</v>
      </c>
      <c r="E141" s="69">
        <v>8</v>
      </c>
      <c r="F141" s="230"/>
      <c r="G141" s="151">
        <v>15</v>
      </c>
      <c r="H141" s="151"/>
      <c r="I141" s="4"/>
      <c r="J141" s="4"/>
      <c r="K141" s="4"/>
      <c r="L141" s="4">
        <v>15</v>
      </c>
      <c r="M141" s="4"/>
      <c r="N141" s="4"/>
      <c r="O141" s="4"/>
      <c r="P141" s="4"/>
      <c r="Q141" s="89"/>
      <c r="R141" s="4"/>
      <c r="S141" s="109"/>
      <c r="T141" s="8">
        <f>SUM(F141:Q141)</f>
        <v>30</v>
      </c>
      <c r="U141" s="8">
        <f>SUM(F141:S141)</f>
        <v>30</v>
      </c>
      <c r="V141" s="21" t="s">
        <v>24</v>
      </c>
      <c r="W141" s="50">
        <v>1</v>
      </c>
      <c r="X141" s="11">
        <f>U141</f>
        <v>30</v>
      </c>
      <c r="Y141" s="48">
        <f>W141</f>
        <v>1</v>
      </c>
      <c r="Z141" s="16"/>
      <c r="AA141" s="16"/>
      <c r="AB141" s="4">
        <f t="shared" si="121"/>
        <v>30</v>
      </c>
      <c r="AC141" s="178">
        <f t="shared" si="120"/>
        <v>0</v>
      </c>
      <c r="AD141" s="74">
        <f t="shared" si="65"/>
        <v>30</v>
      </c>
      <c r="AE141" s="77">
        <f>Y141</f>
        <v>1</v>
      </c>
    </row>
    <row r="142" spans="1:31" ht="13.5" thickBot="1" x14ac:dyDescent="0.25">
      <c r="A142" s="32"/>
      <c r="B142" s="20">
        <v>2</v>
      </c>
      <c r="C142" s="42" t="s">
        <v>217</v>
      </c>
      <c r="D142" s="446" t="s">
        <v>120</v>
      </c>
      <c r="E142" s="420">
        <v>7</v>
      </c>
      <c r="F142" s="230"/>
      <c r="G142" s="421">
        <v>5</v>
      </c>
      <c r="H142" s="151"/>
      <c r="I142" s="156"/>
      <c r="J142" s="156"/>
      <c r="K142" s="156"/>
      <c r="L142" s="156"/>
      <c r="M142" s="4"/>
      <c r="N142" s="4"/>
      <c r="O142" s="4"/>
      <c r="P142" s="4"/>
      <c r="Q142" s="89"/>
      <c r="R142" s="4"/>
      <c r="S142" s="60"/>
      <c r="T142" s="8">
        <f t="shared" ref="T142:T145" si="122">SUM(F142:Q142)</f>
        <v>5</v>
      </c>
      <c r="U142" s="8">
        <f t="shared" ref="U142:U145" si="123">SUM(F142:S142)</f>
        <v>5</v>
      </c>
      <c r="V142" s="21" t="s">
        <v>24</v>
      </c>
      <c r="W142" s="50">
        <v>1</v>
      </c>
      <c r="X142" s="11">
        <f t="shared" ref="X142:X145" si="124">U142</f>
        <v>5</v>
      </c>
      <c r="Y142" s="435">
        <f t="shared" ref="Y142" si="125">W142</f>
        <v>1</v>
      </c>
      <c r="Z142" s="16"/>
      <c r="AA142" s="16"/>
      <c r="AB142" s="4"/>
      <c r="AC142" s="178"/>
      <c r="AD142" s="74"/>
      <c r="AE142" s="77"/>
    </row>
    <row r="143" spans="1:31" ht="13.5" thickBot="1" x14ac:dyDescent="0.25">
      <c r="A143" s="32"/>
      <c r="B143" s="12">
        <v>3</v>
      </c>
      <c r="C143" s="42" t="s">
        <v>217</v>
      </c>
      <c r="D143" s="446" t="s">
        <v>121</v>
      </c>
      <c r="E143" s="420">
        <v>8</v>
      </c>
      <c r="F143" s="230"/>
      <c r="G143" s="421">
        <v>5</v>
      </c>
      <c r="H143" s="151"/>
      <c r="I143" s="156"/>
      <c r="J143" s="156"/>
      <c r="K143" s="156"/>
      <c r="L143" s="156"/>
      <c r="M143" s="4"/>
      <c r="N143" s="4"/>
      <c r="O143" s="4"/>
      <c r="P143" s="4"/>
      <c r="Q143" s="89"/>
      <c r="R143" s="4"/>
      <c r="S143" s="60"/>
      <c r="T143" s="8">
        <f t="shared" si="122"/>
        <v>5</v>
      </c>
      <c r="U143" s="8">
        <f t="shared" si="123"/>
        <v>5</v>
      </c>
      <c r="V143" s="21" t="s">
        <v>24</v>
      </c>
      <c r="W143" s="50">
        <v>1</v>
      </c>
      <c r="X143" s="11">
        <f t="shared" si="124"/>
        <v>5</v>
      </c>
      <c r="Y143" s="435">
        <v>1</v>
      </c>
      <c r="Z143" s="16"/>
      <c r="AA143" s="16"/>
      <c r="AB143" s="4"/>
      <c r="AC143" s="178"/>
      <c r="AD143" s="74"/>
      <c r="AE143" s="77"/>
    </row>
    <row r="144" spans="1:31" ht="13.5" thickBot="1" x14ac:dyDescent="0.25">
      <c r="A144" s="32"/>
      <c r="B144" s="12">
        <v>4</v>
      </c>
      <c r="C144" s="42" t="s">
        <v>217</v>
      </c>
      <c r="D144" s="446" t="s">
        <v>150</v>
      </c>
      <c r="E144" s="420">
        <v>9</v>
      </c>
      <c r="F144" s="230"/>
      <c r="G144" s="421">
        <v>5</v>
      </c>
      <c r="H144" s="151"/>
      <c r="I144" s="156"/>
      <c r="J144" s="156"/>
      <c r="K144" s="156"/>
      <c r="L144" s="156"/>
      <c r="M144" s="4"/>
      <c r="N144" s="4"/>
      <c r="O144" s="4"/>
      <c r="P144" s="4"/>
      <c r="Q144" s="89"/>
      <c r="R144" s="4"/>
      <c r="S144" s="60"/>
      <c r="T144" s="8">
        <f t="shared" si="122"/>
        <v>5</v>
      </c>
      <c r="U144" s="8">
        <f t="shared" si="123"/>
        <v>5</v>
      </c>
      <c r="V144" s="21" t="s">
        <v>24</v>
      </c>
      <c r="W144" s="50">
        <v>1</v>
      </c>
      <c r="X144" s="11">
        <f t="shared" si="124"/>
        <v>5</v>
      </c>
      <c r="Y144" s="435">
        <v>1</v>
      </c>
      <c r="Z144" s="16"/>
      <c r="AA144" s="16"/>
      <c r="AB144" s="4"/>
      <c r="AC144" s="178"/>
      <c r="AD144" s="74"/>
      <c r="AE144" s="77"/>
    </row>
    <row r="145" spans="1:31" ht="13.5" thickBot="1" x14ac:dyDescent="0.25">
      <c r="A145" s="32"/>
      <c r="B145" s="123">
        <v>5</v>
      </c>
      <c r="C145" s="42" t="s">
        <v>217</v>
      </c>
      <c r="D145" s="446" t="s">
        <v>220</v>
      </c>
      <c r="E145" s="420">
        <v>10</v>
      </c>
      <c r="F145" s="230"/>
      <c r="G145" s="421">
        <v>5</v>
      </c>
      <c r="H145" s="151"/>
      <c r="I145" s="156"/>
      <c r="J145" s="156"/>
      <c r="K145" s="156"/>
      <c r="L145" s="156"/>
      <c r="M145" s="4"/>
      <c r="N145" s="4"/>
      <c r="O145" s="4"/>
      <c r="P145" s="4"/>
      <c r="Q145" s="89"/>
      <c r="R145" s="4"/>
      <c r="S145" s="60"/>
      <c r="T145" s="8">
        <f t="shared" si="122"/>
        <v>5</v>
      </c>
      <c r="U145" s="8">
        <f t="shared" si="123"/>
        <v>5</v>
      </c>
      <c r="V145" s="21" t="s">
        <v>24</v>
      </c>
      <c r="W145" s="50">
        <v>1</v>
      </c>
      <c r="X145" s="11">
        <f t="shared" si="124"/>
        <v>5</v>
      </c>
      <c r="Y145" s="435">
        <v>1</v>
      </c>
      <c r="Z145" s="16"/>
      <c r="AA145" s="16"/>
      <c r="AB145" s="4"/>
      <c r="AC145" s="178"/>
      <c r="AD145" s="74"/>
      <c r="AE145" s="77"/>
    </row>
    <row r="146" spans="1:31" ht="13.5" thickBot="1" x14ac:dyDescent="0.25">
      <c r="A146" s="32"/>
      <c r="B146" s="20">
        <v>4</v>
      </c>
      <c r="C146" s="42" t="s">
        <v>216</v>
      </c>
      <c r="D146" s="62" t="s">
        <v>30</v>
      </c>
      <c r="E146" s="149">
        <v>2</v>
      </c>
      <c r="F146" s="275">
        <v>15</v>
      </c>
      <c r="G146" s="28"/>
      <c r="H146" s="29"/>
      <c r="I146" s="8"/>
      <c r="J146" s="8"/>
      <c r="K146" s="29"/>
      <c r="L146" s="8"/>
      <c r="M146" s="8"/>
      <c r="N146" s="8"/>
      <c r="O146" s="8"/>
      <c r="P146" s="8"/>
      <c r="Q146" s="8"/>
      <c r="R146" s="8"/>
      <c r="S146" s="8"/>
      <c r="T146" s="8">
        <f t="shared" ref="T146:T147" si="126">SUM(F146:Q146)</f>
        <v>15</v>
      </c>
      <c r="U146" s="8">
        <f t="shared" ref="U146:U147" si="127">SUM(F146:S146)</f>
        <v>15</v>
      </c>
      <c r="V146" s="21" t="s">
        <v>24</v>
      </c>
      <c r="W146" s="50">
        <v>1</v>
      </c>
      <c r="X146" s="11">
        <f>U146</f>
        <v>15</v>
      </c>
      <c r="Y146" s="48">
        <f>W146</f>
        <v>1</v>
      </c>
      <c r="Z146" s="16"/>
      <c r="AA146" s="16"/>
      <c r="AB146" s="4">
        <f t="shared" si="121"/>
        <v>15</v>
      </c>
      <c r="AC146" s="178">
        <f t="shared" si="120"/>
        <v>0</v>
      </c>
      <c r="AD146" s="74">
        <f t="shared" si="65"/>
        <v>15</v>
      </c>
      <c r="AE146" s="77">
        <f t="shared" ref="AE146:AE147" si="128">Y146</f>
        <v>1</v>
      </c>
    </row>
    <row r="147" spans="1:31" ht="13.5" thickBot="1" x14ac:dyDescent="0.25">
      <c r="A147" s="32"/>
      <c r="B147" s="12">
        <v>5</v>
      </c>
      <c r="C147" s="42" t="s">
        <v>216</v>
      </c>
      <c r="D147" s="62" t="s">
        <v>31</v>
      </c>
      <c r="E147" s="69">
        <v>2</v>
      </c>
      <c r="F147" s="230">
        <v>15</v>
      </c>
      <c r="G147" s="14"/>
      <c r="H147" s="25"/>
      <c r="I147" s="4"/>
      <c r="J147" s="4"/>
      <c r="K147" s="25"/>
      <c r="L147" s="4"/>
      <c r="M147" s="4"/>
      <c r="N147" s="4"/>
      <c r="O147" s="4"/>
      <c r="P147" s="4"/>
      <c r="Q147" s="4"/>
      <c r="R147" s="4"/>
      <c r="S147" s="4"/>
      <c r="T147" s="8">
        <f t="shared" si="126"/>
        <v>15</v>
      </c>
      <c r="U147" s="8">
        <f t="shared" si="127"/>
        <v>15</v>
      </c>
      <c r="V147" s="21" t="s">
        <v>24</v>
      </c>
      <c r="W147" s="50">
        <v>1</v>
      </c>
      <c r="X147" s="11">
        <f>U147</f>
        <v>15</v>
      </c>
      <c r="Y147" s="48">
        <f>W147</f>
        <v>1</v>
      </c>
      <c r="Z147" s="16"/>
      <c r="AA147" s="16"/>
      <c r="AB147" s="4">
        <f t="shared" si="121"/>
        <v>15</v>
      </c>
      <c r="AC147" s="178">
        <f t="shared" si="120"/>
        <v>0</v>
      </c>
      <c r="AD147" s="74">
        <f t="shared" si="65"/>
        <v>15</v>
      </c>
      <c r="AE147" s="77">
        <f t="shared" si="128"/>
        <v>1</v>
      </c>
    </row>
    <row r="148" spans="1:31" ht="13.5" thickBot="1" x14ac:dyDescent="0.25">
      <c r="A148" s="32"/>
      <c r="B148" s="20">
        <v>6</v>
      </c>
      <c r="C148" s="26" t="s">
        <v>218</v>
      </c>
      <c r="D148" s="62" t="s">
        <v>138</v>
      </c>
      <c r="E148" s="436">
        <v>7</v>
      </c>
      <c r="F148" s="355">
        <v>15</v>
      </c>
      <c r="G148" s="29"/>
      <c r="H148" s="8">
        <v>15</v>
      </c>
      <c r="I148" s="8"/>
      <c r="J148" s="29"/>
      <c r="K148" s="8"/>
      <c r="L148" s="8"/>
      <c r="M148" s="8"/>
      <c r="N148" s="8"/>
      <c r="O148" s="8"/>
      <c r="P148" s="8"/>
      <c r="Q148" s="8"/>
      <c r="R148" s="8"/>
      <c r="S148" s="89"/>
      <c r="T148" s="8">
        <f t="shared" ref="T148:T158" si="129">SUM(F148:Q148)</f>
        <v>30</v>
      </c>
      <c r="U148" s="8">
        <f t="shared" ref="U148:U158" si="130">SUM(F148:S148)</f>
        <v>30</v>
      </c>
      <c r="V148" s="21" t="s">
        <v>24</v>
      </c>
      <c r="W148" s="50">
        <v>1</v>
      </c>
      <c r="X148" s="11">
        <f t="shared" ref="X148" si="131">U148</f>
        <v>30</v>
      </c>
      <c r="Y148" s="435">
        <f>W148</f>
        <v>1</v>
      </c>
      <c r="Z148" s="17"/>
      <c r="AA148" s="17"/>
      <c r="AB148" s="4">
        <f t="shared" si="121"/>
        <v>30</v>
      </c>
      <c r="AC148" s="178">
        <f t="shared" si="120"/>
        <v>0</v>
      </c>
      <c r="AD148" s="74">
        <f t="shared" ref="AD148" si="132">SUM(AB148:AC148)</f>
        <v>30</v>
      </c>
      <c r="AE148" s="77">
        <f t="shared" ref="AE148:AE158" si="133">Y148</f>
        <v>1</v>
      </c>
    </row>
    <row r="149" spans="1:31" ht="13.5" thickBot="1" x14ac:dyDescent="0.25">
      <c r="A149" s="32"/>
      <c r="B149" s="12">
        <v>7</v>
      </c>
      <c r="C149" s="26" t="s">
        <v>218</v>
      </c>
      <c r="D149" s="62" t="s">
        <v>139</v>
      </c>
      <c r="E149" s="436">
        <v>7</v>
      </c>
      <c r="F149" s="355">
        <v>15</v>
      </c>
      <c r="G149" s="29"/>
      <c r="H149" s="8">
        <v>15</v>
      </c>
      <c r="I149" s="8"/>
      <c r="J149" s="29"/>
      <c r="K149" s="8"/>
      <c r="L149" s="8"/>
      <c r="M149" s="8"/>
      <c r="N149" s="8"/>
      <c r="O149" s="8"/>
      <c r="P149" s="8"/>
      <c r="Q149" s="8"/>
      <c r="R149" s="8"/>
      <c r="S149" s="89"/>
      <c r="T149" s="8">
        <f t="shared" si="129"/>
        <v>30</v>
      </c>
      <c r="U149" s="8">
        <f t="shared" si="130"/>
        <v>30</v>
      </c>
      <c r="V149" s="21" t="s">
        <v>24</v>
      </c>
      <c r="W149" s="50">
        <v>1</v>
      </c>
      <c r="X149" s="11">
        <f t="shared" si="118"/>
        <v>30</v>
      </c>
      <c r="Y149" s="435">
        <f>W149</f>
        <v>1</v>
      </c>
      <c r="Z149" s="17"/>
      <c r="AA149" s="17"/>
      <c r="AB149" s="4">
        <f t="shared" si="121"/>
        <v>30</v>
      </c>
      <c r="AC149" s="178">
        <f t="shared" si="120"/>
        <v>0</v>
      </c>
      <c r="AD149" s="74">
        <f t="shared" si="65"/>
        <v>30</v>
      </c>
      <c r="AE149" s="77">
        <f t="shared" si="133"/>
        <v>1</v>
      </c>
    </row>
    <row r="150" spans="1:31" ht="13.5" thickBot="1" x14ac:dyDescent="0.25">
      <c r="A150" s="32"/>
      <c r="B150" s="20">
        <v>8</v>
      </c>
      <c r="C150" s="26" t="s">
        <v>218</v>
      </c>
      <c r="D150" s="62" t="s">
        <v>140</v>
      </c>
      <c r="E150" s="436">
        <v>9</v>
      </c>
      <c r="F150" s="355">
        <v>15</v>
      </c>
      <c r="G150" s="29"/>
      <c r="H150" s="8">
        <v>15</v>
      </c>
      <c r="I150" s="8"/>
      <c r="J150" s="29"/>
      <c r="K150" s="8"/>
      <c r="L150" s="8"/>
      <c r="M150" s="8"/>
      <c r="N150" s="8"/>
      <c r="O150" s="8"/>
      <c r="P150" s="8"/>
      <c r="Q150" s="8"/>
      <c r="R150" s="8"/>
      <c r="S150" s="89"/>
      <c r="T150" s="8">
        <f t="shared" si="129"/>
        <v>30</v>
      </c>
      <c r="U150" s="8">
        <f t="shared" si="130"/>
        <v>30</v>
      </c>
      <c r="V150" s="21" t="s">
        <v>24</v>
      </c>
      <c r="W150" s="50">
        <v>1</v>
      </c>
      <c r="X150" s="11">
        <f t="shared" ref="X150" si="134">U150</f>
        <v>30</v>
      </c>
      <c r="Y150" s="435">
        <f>W150</f>
        <v>1</v>
      </c>
      <c r="Z150" s="17"/>
      <c r="AA150" s="17"/>
      <c r="AB150" s="4">
        <f t="shared" si="121"/>
        <v>30</v>
      </c>
      <c r="AC150" s="178">
        <f t="shared" si="120"/>
        <v>0</v>
      </c>
      <c r="AD150" s="74">
        <f t="shared" ref="AD150:AD161" si="135">SUM(AB150:AC150)</f>
        <v>30</v>
      </c>
      <c r="AE150" s="77">
        <f t="shared" si="133"/>
        <v>1</v>
      </c>
    </row>
    <row r="151" spans="1:31" ht="13.5" thickBot="1" x14ac:dyDescent="0.25">
      <c r="A151" s="32"/>
      <c r="B151" s="12">
        <v>9</v>
      </c>
      <c r="C151" s="26" t="s">
        <v>218</v>
      </c>
      <c r="D151" s="281" t="s">
        <v>141</v>
      </c>
      <c r="E151" s="436">
        <v>9</v>
      </c>
      <c r="F151" s="355">
        <v>15</v>
      </c>
      <c r="G151" s="29"/>
      <c r="H151" s="8">
        <v>15</v>
      </c>
      <c r="I151" s="8"/>
      <c r="J151" s="29"/>
      <c r="K151" s="8"/>
      <c r="L151" s="8"/>
      <c r="M151" s="8"/>
      <c r="N151" s="8"/>
      <c r="O151" s="8"/>
      <c r="P151" s="8"/>
      <c r="Q151" s="8"/>
      <c r="R151" s="8"/>
      <c r="S151" s="89"/>
      <c r="T151" s="8">
        <f t="shared" si="129"/>
        <v>30</v>
      </c>
      <c r="U151" s="8">
        <f t="shared" si="130"/>
        <v>30</v>
      </c>
      <c r="V151" s="21" t="s">
        <v>24</v>
      </c>
      <c r="W151" s="50">
        <v>2</v>
      </c>
      <c r="X151" s="11">
        <f t="shared" si="118"/>
        <v>30</v>
      </c>
      <c r="Y151" s="48">
        <f t="shared" si="119"/>
        <v>2</v>
      </c>
      <c r="Z151" s="17"/>
      <c r="AA151" s="17"/>
      <c r="AB151" s="4">
        <f t="shared" si="121"/>
        <v>30</v>
      </c>
      <c r="AC151" s="178">
        <f t="shared" si="120"/>
        <v>0</v>
      </c>
      <c r="AD151" s="74">
        <f t="shared" si="135"/>
        <v>30</v>
      </c>
      <c r="AE151" s="77">
        <f t="shared" si="133"/>
        <v>2</v>
      </c>
    </row>
    <row r="152" spans="1:31" ht="13.5" thickBot="1" x14ac:dyDescent="0.25">
      <c r="A152" s="32"/>
      <c r="B152" s="20">
        <v>10</v>
      </c>
      <c r="C152" s="26" t="s">
        <v>218</v>
      </c>
      <c r="D152" s="281" t="s">
        <v>142</v>
      </c>
      <c r="E152" s="436">
        <v>9</v>
      </c>
      <c r="F152" s="355">
        <v>15</v>
      </c>
      <c r="G152" s="29"/>
      <c r="H152" s="8">
        <v>15</v>
      </c>
      <c r="I152" s="8"/>
      <c r="J152" s="29"/>
      <c r="K152" s="8"/>
      <c r="L152" s="8"/>
      <c r="M152" s="8"/>
      <c r="N152" s="8"/>
      <c r="O152" s="8"/>
      <c r="P152" s="8"/>
      <c r="Q152" s="8"/>
      <c r="R152" s="8"/>
      <c r="S152" s="89"/>
      <c r="T152" s="8">
        <f t="shared" si="129"/>
        <v>30</v>
      </c>
      <c r="U152" s="8">
        <f t="shared" si="130"/>
        <v>30</v>
      </c>
      <c r="V152" s="21" t="s">
        <v>24</v>
      </c>
      <c r="W152" s="50">
        <v>2</v>
      </c>
      <c r="X152" s="11">
        <f t="shared" ref="X152" si="136">U152</f>
        <v>30</v>
      </c>
      <c r="Y152" s="48">
        <f t="shared" ref="Y152" si="137">W152</f>
        <v>2</v>
      </c>
      <c r="Z152" s="17"/>
      <c r="AA152" s="17"/>
      <c r="AB152" s="4">
        <f t="shared" si="121"/>
        <v>30</v>
      </c>
      <c r="AC152" s="178">
        <f t="shared" si="120"/>
        <v>0</v>
      </c>
      <c r="AD152" s="74">
        <f t="shared" si="135"/>
        <v>30</v>
      </c>
      <c r="AE152" s="77">
        <f t="shared" si="133"/>
        <v>2</v>
      </c>
    </row>
    <row r="153" spans="1:31" ht="13.5" thickBot="1" x14ac:dyDescent="0.25">
      <c r="A153" s="32"/>
      <c r="B153" s="12">
        <v>11</v>
      </c>
      <c r="C153" s="26" t="s">
        <v>218</v>
      </c>
      <c r="D153" s="281" t="s">
        <v>143</v>
      </c>
      <c r="E153" s="436">
        <v>9</v>
      </c>
      <c r="F153" s="355">
        <v>15</v>
      </c>
      <c r="G153" s="29"/>
      <c r="H153" s="8">
        <v>15</v>
      </c>
      <c r="I153" s="8"/>
      <c r="J153" s="29"/>
      <c r="K153" s="8"/>
      <c r="L153" s="8"/>
      <c r="M153" s="8"/>
      <c r="N153" s="8"/>
      <c r="O153" s="8"/>
      <c r="P153" s="8"/>
      <c r="Q153" s="8"/>
      <c r="R153" s="8"/>
      <c r="S153" s="89"/>
      <c r="T153" s="8">
        <f t="shared" si="129"/>
        <v>30</v>
      </c>
      <c r="U153" s="8">
        <f t="shared" si="130"/>
        <v>30</v>
      </c>
      <c r="V153" s="21" t="s">
        <v>24</v>
      </c>
      <c r="W153" s="50">
        <v>2</v>
      </c>
      <c r="X153" s="11">
        <f t="shared" si="118"/>
        <v>30</v>
      </c>
      <c r="Y153" s="48">
        <f t="shared" si="119"/>
        <v>2</v>
      </c>
      <c r="Z153" s="17"/>
      <c r="AA153" s="17"/>
      <c r="AB153" s="4">
        <f t="shared" si="121"/>
        <v>30</v>
      </c>
      <c r="AC153" s="178">
        <f t="shared" si="120"/>
        <v>0</v>
      </c>
      <c r="AD153" s="74">
        <f t="shared" si="135"/>
        <v>30</v>
      </c>
      <c r="AE153" s="77">
        <f t="shared" si="133"/>
        <v>2</v>
      </c>
    </row>
    <row r="154" spans="1:31" ht="13.5" thickBot="1" x14ac:dyDescent="0.25">
      <c r="A154" s="32"/>
      <c r="B154" s="20">
        <v>12</v>
      </c>
      <c r="C154" s="26" t="s">
        <v>218</v>
      </c>
      <c r="D154" s="281" t="s">
        <v>144</v>
      </c>
      <c r="E154" s="436">
        <v>9</v>
      </c>
      <c r="F154" s="355">
        <v>15</v>
      </c>
      <c r="G154" s="29"/>
      <c r="H154" s="8">
        <v>15</v>
      </c>
      <c r="I154" s="8"/>
      <c r="J154" s="29"/>
      <c r="K154" s="8"/>
      <c r="L154" s="8"/>
      <c r="M154" s="8"/>
      <c r="N154" s="8"/>
      <c r="O154" s="8"/>
      <c r="P154" s="8"/>
      <c r="Q154" s="8"/>
      <c r="R154" s="8"/>
      <c r="S154" s="89"/>
      <c r="T154" s="8">
        <f t="shared" si="129"/>
        <v>30</v>
      </c>
      <c r="U154" s="8">
        <f t="shared" si="130"/>
        <v>30</v>
      </c>
      <c r="V154" s="21" t="s">
        <v>24</v>
      </c>
      <c r="W154" s="50">
        <v>2</v>
      </c>
      <c r="X154" s="11">
        <f t="shared" ref="X154" si="138">U154</f>
        <v>30</v>
      </c>
      <c r="Y154" s="48">
        <f t="shared" ref="Y154" si="139">W154</f>
        <v>2</v>
      </c>
      <c r="Z154" s="17"/>
      <c r="AA154" s="17"/>
      <c r="AB154" s="4">
        <f t="shared" si="121"/>
        <v>30</v>
      </c>
      <c r="AC154" s="178">
        <f t="shared" si="120"/>
        <v>0</v>
      </c>
      <c r="AD154" s="74">
        <f t="shared" si="135"/>
        <v>30</v>
      </c>
      <c r="AE154" s="77">
        <f t="shared" si="133"/>
        <v>2</v>
      </c>
    </row>
    <row r="155" spans="1:31" ht="13.5" thickBot="1" x14ac:dyDescent="0.25">
      <c r="A155" s="32"/>
      <c r="B155" s="12">
        <v>13</v>
      </c>
      <c r="C155" s="26" t="s">
        <v>218</v>
      </c>
      <c r="D155" s="281" t="s">
        <v>145</v>
      </c>
      <c r="E155" s="436">
        <v>9</v>
      </c>
      <c r="F155" s="355">
        <v>15</v>
      </c>
      <c r="G155" s="29"/>
      <c r="H155" s="8">
        <v>15</v>
      </c>
      <c r="I155" s="8"/>
      <c r="J155" s="29"/>
      <c r="K155" s="8"/>
      <c r="L155" s="8"/>
      <c r="M155" s="8"/>
      <c r="N155" s="8"/>
      <c r="O155" s="8"/>
      <c r="P155" s="8"/>
      <c r="Q155" s="8"/>
      <c r="R155" s="8"/>
      <c r="S155" s="89"/>
      <c r="T155" s="8">
        <f t="shared" si="129"/>
        <v>30</v>
      </c>
      <c r="U155" s="8">
        <f t="shared" si="130"/>
        <v>30</v>
      </c>
      <c r="V155" s="21" t="s">
        <v>24</v>
      </c>
      <c r="W155" s="50">
        <v>2</v>
      </c>
      <c r="X155" s="11">
        <f t="shared" si="118"/>
        <v>30</v>
      </c>
      <c r="Y155" s="48">
        <f t="shared" si="119"/>
        <v>2</v>
      </c>
      <c r="Z155" s="17"/>
      <c r="AA155" s="17"/>
      <c r="AB155" s="4">
        <f t="shared" si="121"/>
        <v>30</v>
      </c>
      <c r="AC155" s="178">
        <f t="shared" si="120"/>
        <v>0</v>
      </c>
      <c r="AD155" s="74">
        <f t="shared" si="135"/>
        <v>30</v>
      </c>
      <c r="AE155" s="77">
        <f t="shared" si="133"/>
        <v>2</v>
      </c>
    </row>
    <row r="156" spans="1:31" ht="13.5" thickBot="1" x14ac:dyDescent="0.25">
      <c r="A156" s="32"/>
      <c r="B156" s="20">
        <v>14</v>
      </c>
      <c r="C156" s="26" t="s">
        <v>218</v>
      </c>
      <c r="D156" s="281" t="s">
        <v>146</v>
      </c>
      <c r="E156" s="436">
        <v>9</v>
      </c>
      <c r="F156" s="355">
        <v>15</v>
      </c>
      <c r="G156" s="29"/>
      <c r="H156" s="8">
        <v>15</v>
      </c>
      <c r="I156" s="8"/>
      <c r="J156" s="29"/>
      <c r="K156" s="8"/>
      <c r="L156" s="8"/>
      <c r="M156" s="8"/>
      <c r="N156" s="8"/>
      <c r="O156" s="8"/>
      <c r="P156" s="8"/>
      <c r="Q156" s="8"/>
      <c r="R156" s="8"/>
      <c r="S156" s="89"/>
      <c r="T156" s="8">
        <f t="shared" si="129"/>
        <v>30</v>
      </c>
      <c r="U156" s="8">
        <f t="shared" si="130"/>
        <v>30</v>
      </c>
      <c r="V156" s="21" t="s">
        <v>24</v>
      </c>
      <c r="W156" s="50">
        <v>2</v>
      </c>
      <c r="X156" s="11">
        <f t="shared" si="118"/>
        <v>30</v>
      </c>
      <c r="Y156" s="48">
        <f t="shared" si="119"/>
        <v>2</v>
      </c>
      <c r="Z156" s="17"/>
      <c r="AA156" s="17"/>
      <c r="AB156" s="4">
        <f t="shared" si="121"/>
        <v>30</v>
      </c>
      <c r="AC156" s="178">
        <f t="shared" si="120"/>
        <v>0</v>
      </c>
      <c r="AD156" s="74">
        <f t="shared" si="135"/>
        <v>30</v>
      </c>
      <c r="AE156" s="77">
        <f t="shared" si="133"/>
        <v>2</v>
      </c>
    </row>
    <row r="157" spans="1:31" ht="13.5" thickBot="1" x14ac:dyDescent="0.25">
      <c r="A157" s="32"/>
      <c r="B157" s="12">
        <v>15</v>
      </c>
      <c r="C157" s="26" t="s">
        <v>218</v>
      </c>
      <c r="D157" s="281" t="s">
        <v>147</v>
      </c>
      <c r="E157" s="436">
        <v>9</v>
      </c>
      <c r="F157" s="355">
        <v>15</v>
      </c>
      <c r="G157" s="29"/>
      <c r="H157" s="8">
        <v>15</v>
      </c>
      <c r="I157" s="8"/>
      <c r="J157" s="29"/>
      <c r="K157" s="8"/>
      <c r="L157" s="8"/>
      <c r="M157" s="8"/>
      <c r="N157" s="8"/>
      <c r="O157" s="8"/>
      <c r="P157" s="8"/>
      <c r="Q157" s="8"/>
      <c r="R157" s="8"/>
      <c r="S157" s="89"/>
      <c r="T157" s="8" t="s">
        <v>219</v>
      </c>
      <c r="U157" s="8">
        <f t="shared" si="130"/>
        <v>30</v>
      </c>
      <c r="V157" s="21" t="s">
        <v>24</v>
      </c>
      <c r="W157" s="50">
        <v>2</v>
      </c>
      <c r="X157" s="11">
        <f t="shared" ref="X157:X158" si="140">U157</f>
        <v>30</v>
      </c>
      <c r="Y157" s="48">
        <f t="shared" ref="Y157:Y158" si="141">W157</f>
        <v>2</v>
      </c>
      <c r="Z157" s="17"/>
      <c r="AA157" s="17"/>
      <c r="AB157" s="127">
        <f t="shared" si="121"/>
        <v>30</v>
      </c>
      <c r="AC157" s="182">
        <f t="shared" si="120"/>
        <v>0</v>
      </c>
      <c r="AD157" s="72">
        <f t="shared" si="135"/>
        <v>30</v>
      </c>
      <c r="AE157" s="77">
        <f t="shared" si="133"/>
        <v>2</v>
      </c>
    </row>
    <row r="158" spans="1:31" ht="13.5" thickBot="1" x14ac:dyDescent="0.25">
      <c r="A158" s="32"/>
      <c r="B158" s="20">
        <v>16</v>
      </c>
      <c r="C158" s="26" t="s">
        <v>218</v>
      </c>
      <c r="D158" s="281" t="s">
        <v>200</v>
      </c>
      <c r="E158" s="436">
        <v>9</v>
      </c>
      <c r="F158" s="355">
        <v>15</v>
      </c>
      <c r="G158" s="29"/>
      <c r="H158" s="8">
        <v>15</v>
      </c>
      <c r="I158" s="8"/>
      <c r="J158" s="29"/>
      <c r="K158" s="8"/>
      <c r="L158" s="8"/>
      <c r="M158" s="8"/>
      <c r="N158" s="8"/>
      <c r="O158" s="8"/>
      <c r="P158" s="8"/>
      <c r="Q158" s="8"/>
      <c r="R158" s="8"/>
      <c r="S158" s="89"/>
      <c r="T158" s="8">
        <f t="shared" si="129"/>
        <v>30</v>
      </c>
      <c r="U158" s="8">
        <f t="shared" si="130"/>
        <v>30</v>
      </c>
      <c r="V158" s="21" t="s">
        <v>24</v>
      </c>
      <c r="W158" s="50">
        <v>2</v>
      </c>
      <c r="X158" s="11">
        <f t="shared" si="140"/>
        <v>30</v>
      </c>
      <c r="Y158" s="48">
        <f t="shared" si="141"/>
        <v>2</v>
      </c>
      <c r="Z158" s="17"/>
      <c r="AA158" s="17"/>
      <c r="AB158" s="127">
        <f t="shared" si="121"/>
        <v>30</v>
      </c>
      <c r="AC158" s="182">
        <f t="shared" si="120"/>
        <v>0</v>
      </c>
      <c r="AD158" s="72">
        <f t="shared" si="135"/>
        <v>30</v>
      </c>
      <c r="AE158" s="77">
        <f t="shared" si="133"/>
        <v>2</v>
      </c>
    </row>
    <row r="159" spans="1:31" ht="13.5" thickBot="1" x14ac:dyDescent="0.25">
      <c r="A159" s="32"/>
      <c r="B159" s="12">
        <v>17</v>
      </c>
      <c r="C159" s="26" t="s">
        <v>218</v>
      </c>
      <c r="D159" s="281" t="s">
        <v>201</v>
      </c>
      <c r="E159" s="402">
        <v>10</v>
      </c>
      <c r="F159" s="355">
        <v>15</v>
      </c>
      <c r="G159" s="29"/>
      <c r="H159" s="8">
        <v>15</v>
      </c>
      <c r="I159" s="8"/>
      <c r="J159" s="29"/>
      <c r="K159" s="8"/>
      <c r="L159" s="8"/>
      <c r="M159" s="8"/>
      <c r="N159" s="8"/>
      <c r="O159" s="8"/>
      <c r="P159" s="8"/>
      <c r="Q159" s="8"/>
      <c r="R159" s="8"/>
      <c r="S159" s="89"/>
      <c r="T159" s="8">
        <f t="shared" ref="T159" si="142">SUM(F159:Q159)</f>
        <v>30</v>
      </c>
      <c r="U159" s="8">
        <f t="shared" ref="U159" si="143">SUM(F159:S159)</f>
        <v>30</v>
      </c>
      <c r="V159" s="21" t="s">
        <v>24</v>
      </c>
      <c r="W159" s="50">
        <v>2</v>
      </c>
      <c r="X159" s="11">
        <f t="shared" si="118"/>
        <v>30</v>
      </c>
      <c r="Y159" s="48">
        <f t="shared" si="119"/>
        <v>2</v>
      </c>
      <c r="Z159" s="17"/>
      <c r="AA159" s="17"/>
      <c r="AB159" s="127">
        <f t="shared" ref="AB159" si="144">SUM(F159:R159)</f>
        <v>30</v>
      </c>
      <c r="AC159" s="182">
        <f t="shared" ref="AC159" si="145">S159</f>
        <v>0</v>
      </c>
      <c r="AD159" s="72">
        <f t="shared" ref="AD159" si="146">SUM(AB159:AC159)</f>
        <v>30</v>
      </c>
      <c r="AE159" s="77">
        <f t="shared" ref="AE159" si="147">Y159</f>
        <v>2</v>
      </c>
    </row>
    <row r="160" spans="1:31" ht="15" customHeight="1" thickBot="1" x14ac:dyDescent="0.25">
      <c r="A160" s="32"/>
      <c r="B160" s="454" t="s">
        <v>28</v>
      </c>
      <c r="C160" s="455"/>
      <c r="D160" s="456"/>
      <c r="E160" s="81"/>
      <c r="F160" s="11">
        <f>SUM(F139:F159)</f>
        <v>240</v>
      </c>
      <c r="G160" s="11">
        <f t="shared" ref="G160:S160" si="148">SUM(G139:G159)</f>
        <v>35</v>
      </c>
      <c r="H160" s="11">
        <f>SUM(H139:H159)</f>
        <v>195</v>
      </c>
      <c r="I160" s="11">
        <f t="shared" si="148"/>
        <v>0</v>
      </c>
      <c r="J160" s="11">
        <f t="shared" si="148"/>
        <v>0</v>
      </c>
      <c r="K160" s="11">
        <f t="shared" si="148"/>
        <v>0</v>
      </c>
      <c r="L160" s="11">
        <f>SUM(L139:L159)</f>
        <v>30</v>
      </c>
      <c r="M160" s="11">
        <f t="shared" si="148"/>
        <v>0</v>
      </c>
      <c r="N160" s="11">
        <f t="shared" si="148"/>
        <v>0</v>
      </c>
      <c r="O160" s="11">
        <f t="shared" si="148"/>
        <v>0</v>
      </c>
      <c r="P160" s="11">
        <f t="shared" si="148"/>
        <v>0</v>
      </c>
      <c r="Q160" s="11">
        <f t="shared" si="148"/>
        <v>0</v>
      </c>
      <c r="R160" s="11">
        <f t="shared" si="148"/>
        <v>0</v>
      </c>
      <c r="S160" s="11">
        <f t="shared" si="148"/>
        <v>0</v>
      </c>
      <c r="T160" s="11">
        <f>SUM(T139:T159)</f>
        <v>470</v>
      </c>
      <c r="U160" s="11">
        <f>SUM(U139:U159)</f>
        <v>500</v>
      </c>
      <c r="V160" s="11"/>
      <c r="W160" s="46">
        <f>SUM(W139:W159)</f>
        <v>30</v>
      </c>
      <c r="X160" s="11">
        <f t="shared" si="118"/>
        <v>500</v>
      </c>
      <c r="Y160" s="48">
        <f>W160</f>
        <v>30</v>
      </c>
      <c r="Z160" s="16"/>
      <c r="AA160" s="79" t="s">
        <v>148</v>
      </c>
      <c r="AB160" s="15">
        <f>SUM(AB139:AB159)</f>
        <v>480</v>
      </c>
      <c r="AC160" s="152">
        <f>SUM(AC139:AC159)</f>
        <v>0</v>
      </c>
      <c r="AD160" s="183">
        <f t="shared" si="135"/>
        <v>480</v>
      </c>
      <c r="AE160" s="78">
        <f>SUM(AE139:AE159)</f>
        <v>26</v>
      </c>
    </row>
    <row r="161" spans="1:35" ht="15" customHeight="1" thickBot="1" x14ac:dyDescent="0.25">
      <c r="A161" s="32"/>
      <c r="B161" s="449" t="s">
        <v>45</v>
      </c>
      <c r="C161" s="450"/>
      <c r="D161" s="451"/>
      <c r="E161" s="36"/>
      <c r="F161" s="15">
        <f t="shared" ref="F161:W161" si="149">F33+F52+F75+F124+F128+F137+F160</f>
        <v>1385</v>
      </c>
      <c r="G161" s="15">
        <f t="shared" si="149"/>
        <v>55</v>
      </c>
      <c r="H161" s="15">
        <f t="shared" si="149"/>
        <v>725</v>
      </c>
      <c r="I161" s="15">
        <f t="shared" si="149"/>
        <v>605</v>
      </c>
      <c r="J161" s="15">
        <f t="shared" si="149"/>
        <v>10</v>
      </c>
      <c r="K161" s="15">
        <f t="shared" si="149"/>
        <v>0</v>
      </c>
      <c r="L161" s="15">
        <f t="shared" si="149"/>
        <v>715</v>
      </c>
      <c r="M161" s="15">
        <f t="shared" si="149"/>
        <v>0</v>
      </c>
      <c r="N161" s="15">
        <f t="shared" si="149"/>
        <v>0</v>
      </c>
      <c r="O161" s="15">
        <f t="shared" si="149"/>
        <v>120</v>
      </c>
      <c r="P161" s="15">
        <f t="shared" si="149"/>
        <v>0</v>
      </c>
      <c r="Q161" s="15">
        <f t="shared" si="149"/>
        <v>85</v>
      </c>
      <c r="R161" s="15">
        <f t="shared" si="149"/>
        <v>1560</v>
      </c>
      <c r="S161" s="15">
        <f t="shared" si="149"/>
        <v>0</v>
      </c>
      <c r="T161" s="15">
        <f t="shared" si="149"/>
        <v>3670</v>
      </c>
      <c r="U161" s="15">
        <f t="shared" si="149"/>
        <v>5260</v>
      </c>
      <c r="V161" s="15">
        <f t="shared" si="149"/>
        <v>0</v>
      </c>
      <c r="W161" s="184">
        <f t="shared" si="149"/>
        <v>300</v>
      </c>
      <c r="X161" s="11">
        <f t="shared" si="118"/>
        <v>5260</v>
      </c>
      <c r="Y161" s="48">
        <f t="shared" si="119"/>
        <v>300</v>
      </c>
      <c r="Z161" s="16"/>
      <c r="AA161" s="189" t="s">
        <v>149</v>
      </c>
      <c r="AB161" s="207">
        <f>AB33+AB52+AB75+AB124+AB128+AB137+AB160</f>
        <v>515</v>
      </c>
      <c r="AC161" s="190">
        <f>AC33+AC52+AC75+AC124+AC128+AC137+AC160</f>
        <v>0</v>
      </c>
      <c r="AD161" s="191">
        <f t="shared" si="135"/>
        <v>515</v>
      </c>
      <c r="AE161" s="192">
        <f>AE33+AE52+AE75+AE124+AE128+AE137+AE160</f>
        <v>29</v>
      </c>
      <c r="AF161" s="485" t="s">
        <v>205</v>
      </c>
      <c r="AG161" s="486"/>
      <c r="AH161" s="486"/>
      <c r="AI161" s="487"/>
    </row>
    <row r="163" spans="1:35" x14ac:dyDescent="0.2">
      <c r="B163" s="34"/>
    </row>
    <row r="164" spans="1:35" x14ac:dyDescent="0.2">
      <c r="B164" s="33"/>
      <c r="D164" s="16"/>
    </row>
    <row r="165" spans="1:35" x14ac:dyDescent="0.2">
      <c r="B165" s="33"/>
    </row>
  </sheetData>
  <mergeCells count="35">
    <mergeCell ref="AM26:AM27"/>
    <mergeCell ref="AL26:AL27"/>
    <mergeCell ref="AH26:AI26"/>
    <mergeCell ref="AJ26:AK26"/>
    <mergeCell ref="AB138:AE138"/>
    <mergeCell ref="AB129:AE129"/>
    <mergeCell ref="AB125:AE125"/>
    <mergeCell ref="AB76:AE76"/>
    <mergeCell ref="B127:D127"/>
    <mergeCell ref="Z126:Z128"/>
    <mergeCell ref="AF161:AI161"/>
    <mergeCell ref="AG40:AM46"/>
    <mergeCell ref="AB34:AE34"/>
    <mergeCell ref="F16:W16"/>
    <mergeCell ref="AB16:AD16"/>
    <mergeCell ref="AE16:AE17"/>
    <mergeCell ref="B16:B17"/>
    <mergeCell ref="AB53:AE53"/>
    <mergeCell ref="AB18:AE18"/>
    <mergeCell ref="AN32:AS32"/>
    <mergeCell ref="B161:D161"/>
    <mergeCell ref="X16:X17"/>
    <mergeCell ref="B124:D124"/>
    <mergeCell ref="B160:D160"/>
    <mergeCell ref="B53:Y53"/>
    <mergeCell ref="B76:Y76"/>
    <mergeCell ref="B128:D128"/>
    <mergeCell ref="B52:D52"/>
    <mergeCell ref="Y16:Y17"/>
    <mergeCell ref="B33:D33"/>
    <mergeCell ref="B18:Y18"/>
    <mergeCell ref="B34:Y34"/>
    <mergeCell ref="B75:D75"/>
    <mergeCell ref="B137:D137"/>
    <mergeCell ref="D16:D17"/>
  </mergeCells>
  <phoneticPr fontId="5" type="noConversion"/>
  <printOptions horizontalCentered="1"/>
  <pageMargins left="0.25" right="0.25" top="0.75" bottom="0.75" header="0.3" footer="0.3"/>
  <pageSetup paperSize="9" scale="7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90"/>
  <sheetViews>
    <sheetView topLeftCell="A43" zoomScale="55" zoomScaleNormal="55" workbookViewId="0">
      <selection activeCell="D40" sqref="D40"/>
    </sheetView>
  </sheetViews>
  <sheetFormatPr defaultColWidth="8.85546875" defaultRowHeight="12.75" x14ac:dyDescent="0.2"/>
  <cols>
    <col min="1" max="1" width="4.42578125" style="16" customWidth="1"/>
    <col min="2" max="2" width="4.28515625" style="16" customWidth="1"/>
    <col min="3" max="3" width="14.85546875" style="16" customWidth="1"/>
    <col min="4" max="4" width="61" style="16" customWidth="1"/>
    <col min="5" max="5" width="5.28515625" style="16" customWidth="1"/>
    <col min="6" max="20" width="4.85546875" style="16" customWidth="1"/>
    <col min="21" max="21" width="6.140625" style="16" bestFit="1" customWidth="1"/>
    <col min="22" max="37" width="4.85546875" style="16" customWidth="1"/>
    <col min="38" max="38" width="5.28515625" style="16" customWidth="1"/>
    <col min="39" max="39" width="6.140625" style="16" bestFit="1" customWidth="1"/>
    <col min="40" max="40" width="4.85546875" style="16" customWidth="1"/>
    <col min="41" max="41" width="5.7109375" style="16" customWidth="1"/>
    <col min="42" max="42" width="6.140625" style="16" customWidth="1"/>
    <col min="43" max="16384" width="8.85546875" style="16"/>
  </cols>
  <sheetData>
    <row r="1" spans="2:42" x14ac:dyDescent="0.2">
      <c r="AI1" s="16" t="s">
        <v>210</v>
      </c>
      <c r="AL1" s="236"/>
    </row>
    <row r="2" spans="2:42" x14ac:dyDescent="0.2">
      <c r="AI2" s="495" t="s">
        <v>211</v>
      </c>
      <c r="AJ2" s="496"/>
      <c r="AK2" s="496"/>
      <c r="AL2" s="496"/>
      <c r="AM2" s="496"/>
    </row>
    <row r="3" spans="2:42" x14ac:dyDescent="0.2">
      <c r="AI3" s="16" t="s">
        <v>212</v>
      </c>
      <c r="AL3" s="236"/>
    </row>
    <row r="4" spans="2:42" x14ac:dyDescent="0.2">
      <c r="AI4" s="495" t="s">
        <v>213</v>
      </c>
      <c r="AJ4" s="496"/>
      <c r="AK4" s="496"/>
      <c r="AL4" s="496"/>
      <c r="AM4" s="496"/>
    </row>
    <row r="6" spans="2:42" s="1" customFormat="1" ht="20.25" customHeight="1" x14ac:dyDescent="0.2">
      <c r="B6" s="506" t="s">
        <v>225</v>
      </c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  <c r="AA6" s="506"/>
      <c r="AB6" s="506"/>
      <c r="AC6" s="506"/>
      <c r="AD6" s="506"/>
      <c r="AE6" s="506"/>
      <c r="AF6" s="506"/>
      <c r="AG6" s="506"/>
      <c r="AH6" s="506"/>
      <c r="AI6" s="506"/>
      <c r="AJ6" s="506"/>
      <c r="AK6" s="506"/>
      <c r="AL6" s="506"/>
      <c r="AM6" s="506"/>
      <c r="AN6" s="506"/>
      <c r="AO6" s="506"/>
      <c r="AP6" s="506"/>
    </row>
    <row r="7" spans="2:42" s="1" customFormat="1" ht="20.25" customHeight="1" x14ac:dyDescent="0.2"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</row>
    <row r="9" spans="2:42" s="2" customFormat="1" ht="15" customHeight="1" x14ac:dyDescent="0.25">
      <c r="B9" s="2" t="s">
        <v>17</v>
      </c>
    </row>
    <row r="10" spans="2:42" s="2" customFormat="1" ht="15" customHeight="1" x14ac:dyDescent="0.25">
      <c r="B10" s="2" t="s">
        <v>16</v>
      </c>
    </row>
    <row r="11" spans="2:42" s="2" customFormat="1" ht="15" customHeight="1" x14ac:dyDescent="0.25">
      <c r="B11" s="2" t="s">
        <v>154</v>
      </c>
    </row>
    <row r="12" spans="2:42" s="2" customFormat="1" ht="15" customHeight="1" x14ac:dyDescent="0.25">
      <c r="B12" s="2" t="s">
        <v>18</v>
      </c>
    </row>
    <row r="13" spans="2:42" ht="15" customHeight="1" x14ac:dyDescent="0.25">
      <c r="B13" s="2" t="s">
        <v>39</v>
      </c>
      <c r="C13" s="2"/>
    </row>
    <row r="15" spans="2:42" ht="13.5" thickBot="1" x14ac:dyDescent="0.25"/>
    <row r="16" spans="2:42" ht="17.25" customHeight="1" thickBot="1" x14ac:dyDescent="0.25">
      <c r="B16" s="475" t="s">
        <v>19</v>
      </c>
      <c r="C16" s="237"/>
      <c r="D16" s="465" t="s">
        <v>214</v>
      </c>
      <c r="E16" s="467" t="s">
        <v>155</v>
      </c>
      <c r="F16" s="468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8"/>
      <c r="V16" s="469"/>
      <c r="W16" s="467" t="s">
        <v>156</v>
      </c>
      <c r="X16" s="468"/>
      <c r="Y16" s="468"/>
      <c r="Z16" s="468"/>
      <c r="AA16" s="468"/>
      <c r="AB16" s="468"/>
      <c r="AC16" s="468"/>
      <c r="AD16" s="468"/>
      <c r="AE16" s="468"/>
      <c r="AF16" s="468"/>
      <c r="AG16" s="468"/>
      <c r="AH16" s="468"/>
      <c r="AI16" s="468"/>
      <c r="AJ16" s="468"/>
      <c r="AK16" s="468"/>
      <c r="AL16" s="468"/>
      <c r="AM16" s="468"/>
      <c r="AN16" s="469"/>
      <c r="AO16" s="452" t="s">
        <v>3</v>
      </c>
      <c r="AP16" s="462" t="s">
        <v>209</v>
      </c>
    </row>
    <row r="17" spans="1:42" ht="243" customHeight="1" thickBot="1" x14ac:dyDescent="0.25">
      <c r="B17" s="476"/>
      <c r="C17" s="238" t="s">
        <v>215</v>
      </c>
      <c r="D17" s="466"/>
      <c r="E17" s="262" t="s">
        <v>4</v>
      </c>
      <c r="F17" s="263" t="s">
        <v>5</v>
      </c>
      <c r="G17" s="264" t="s">
        <v>35</v>
      </c>
      <c r="H17" s="264" t="s">
        <v>6</v>
      </c>
      <c r="I17" s="264" t="s">
        <v>7</v>
      </c>
      <c r="J17" s="264" t="s">
        <v>8</v>
      </c>
      <c r="K17" s="264" t="s">
        <v>9</v>
      </c>
      <c r="L17" s="264" t="s">
        <v>10</v>
      </c>
      <c r="M17" s="264" t="s">
        <v>11</v>
      </c>
      <c r="N17" s="264" t="s">
        <v>12</v>
      </c>
      <c r="O17" s="265" t="s">
        <v>38</v>
      </c>
      <c r="P17" s="264" t="s">
        <v>15</v>
      </c>
      <c r="Q17" s="264" t="s">
        <v>13</v>
      </c>
      <c r="R17" s="264" t="s">
        <v>0</v>
      </c>
      <c r="S17" s="264" t="s">
        <v>14</v>
      </c>
      <c r="T17" s="264" t="s">
        <v>2</v>
      </c>
      <c r="U17" s="264" t="s">
        <v>1</v>
      </c>
      <c r="V17" s="266" t="s">
        <v>208</v>
      </c>
      <c r="W17" s="6" t="s">
        <v>4</v>
      </c>
      <c r="X17" s="6" t="s">
        <v>5</v>
      </c>
      <c r="Y17" s="6" t="s">
        <v>157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27" t="s">
        <v>38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261" t="s">
        <v>208</v>
      </c>
      <c r="AO17" s="453"/>
      <c r="AP17" s="463"/>
    </row>
    <row r="18" spans="1:42" ht="15" customHeight="1" thickBot="1" x14ac:dyDescent="0.25">
      <c r="A18" s="32"/>
      <c r="B18" s="457" t="s">
        <v>61</v>
      </c>
      <c r="C18" s="458"/>
      <c r="D18" s="458"/>
      <c r="E18" s="458"/>
      <c r="F18" s="458"/>
      <c r="G18" s="458"/>
      <c r="H18" s="458"/>
      <c r="I18" s="458"/>
      <c r="J18" s="458"/>
      <c r="K18" s="458"/>
      <c r="L18" s="458"/>
      <c r="M18" s="458"/>
      <c r="N18" s="458"/>
      <c r="O18" s="458"/>
      <c r="P18" s="458"/>
      <c r="Q18" s="458"/>
      <c r="R18" s="458"/>
      <c r="S18" s="458"/>
      <c r="T18" s="458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  <c r="AH18" s="458"/>
      <c r="AI18" s="458"/>
      <c r="AJ18" s="458"/>
      <c r="AK18" s="458"/>
      <c r="AL18" s="458"/>
      <c r="AM18" s="458"/>
      <c r="AN18" s="458"/>
      <c r="AO18" s="458"/>
      <c r="AP18" s="459"/>
    </row>
    <row r="19" spans="1:42" ht="15" customHeight="1" x14ac:dyDescent="0.2">
      <c r="A19" s="32"/>
      <c r="B19" s="292">
        <v>1</v>
      </c>
      <c r="C19" s="293" t="s">
        <v>217</v>
      </c>
      <c r="D19" s="280" t="s">
        <v>20</v>
      </c>
      <c r="E19" s="294">
        <v>15</v>
      </c>
      <c r="F19" s="245"/>
      <c r="G19" s="245"/>
      <c r="H19" s="245">
        <v>35</v>
      </c>
      <c r="I19" s="295"/>
      <c r="J19" s="295"/>
      <c r="K19" s="295"/>
      <c r="L19" s="295"/>
      <c r="M19" s="295"/>
      <c r="N19" s="295"/>
      <c r="O19" s="295"/>
      <c r="P19" s="295"/>
      <c r="Q19" s="295"/>
      <c r="R19" s="245"/>
      <c r="S19" s="296">
        <f>SUM(E19:P19)</f>
        <v>50</v>
      </c>
      <c r="T19" s="296">
        <f>SUM(E19:R19)</f>
        <v>50</v>
      </c>
      <c r="U19" s="297" t="s">
        <v>24</v>
      </c>
      <c r="V19" s="247">
        <v>2</v>
      </c>
      <c r="W19" s="248"/>
      <c r="X19" s="251"/>
      <c r="Y19" s="245"/>
      <c r="Z19" s="251"/>
      <c r="AA19" s="251"/>
      <c r="AB19" s="251"/>
      <c r="AC19" s="251"/>
      <c r="AD19" s="251"/>
      <c r="AE19" s="252"/>
      <c r="AF19" s="252"/>
      <c r="AG19" s="252"/>
      <c r="AH19" s="252"/>
      <c r="AI19" s="252"/>
      <c r="AJ19" s="245"/>
      <c r="AK19" s="253"/>
      <c r="AL19" s="253"/>
      <c r="AM19" s="297"/>
      <c r="AN19" s="298"/>
      <c r="AO19" s="299">
        <f t="shared" ref="AO19" si="0">T19+AL19</f>
        <v>50</v>
      </c>
      <c r="AP19" s="300">
        <f>V19+AN19</f>
        <v>2</v>
      </c>
    </row>
    <row r="20" spans="1:42" ht="15" customHeight="1" x14ac:dyDescent="0.2">
      <c r="A20" s="32"/>
      <c r="B20" s="301">
        <v>2</v>
      </c>
      <c r="C20" s="293" t="s">
        <v>217</v>
      </c>
      <c r="D20" s="280" t="s">
        <v>21</v>
      </c>
      <c r="E20" s="302"/>
      <c r="F20" s="255"/>
      <c r="G20" s="255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5"/>
      <c r="S20" s="253"/>
      <c r="T20" s="256"/>
      <c r="U20" s="257"/>
      <c r="V20" s="303"/>
      <c r="W20" s="302">
        <v>15</v>
      </c>
      <c r="X20" s="255"/>
      <c r="Y20" s="255"/>
      <c r="Z20" s="255">
        <v>30</v>
      </c>
      <c r="AA20" s="254"/>
      <c r="AB20" s="254"/>
      <c r="AC20" s="254"/>
      <c r="AD20" s="254"/>
      <c r="AE20" s="254"/>
      <c r="AF20" s="254"/>
      <c r="AG20" s="254"/>
      <c r="AH20" s="254"/>
      <c r="AI20" s="254"/>
      <c r="AJ20" s="255"/>
      <c r="AK20" s="253">
        <f t="shared" ref="AK20:AK21" si="1">SUM(W20:AH20)</f>
        <v>45</v>
      </c>
      <c r="AL20" s="253">
        <f t="shared" ref="AL20:AL21" si="2">SUM(W20:AJ20)</f>
        <v>45</v>
      </c>
      <c r="AM20" s="257" t="s">
        <v>93</v>
      </c>
      <c r="AN20" s="304">
        <v>3</v>
      </c>
      <c r="AO20" s="299">
        <f t="shared" ref="AO20:AO28" si="3">T20+AL20</f>
        <v>45</v>
      </c>
      <c r="AP20" s="300">
        <f t="shared" ref="AP20:AP28" si="4">V20+AN20</f>
        <v>3</v>
      </c>
    </row>
    <row r="21" spans="1:42" ht="15" customHeight="1" x14ac:dyDescent="0.2">
      <c r="A21" s="32"/>
      <c r="B21" s="301">
        <v>3</v>
      </c>
      <c r="C21" s="293" t="s">
        <v>217</v>
      </c>
      <c r="D21" s="83" t="s">
        <v>40</v>
      </c>
      <c r="E21" s="302"/>
      <c r="F21" s="255"/>
      <c r="G21" s="255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5"/>
      <c r="S21" s="253"/>
      <c r="T21" s="256"/>
      <c r="U21" s="257"/>
      <c r="V21" s="303"/>
      <c r="W21" s="302">
        <v>10</v>
      </c>
      <c r="X21" s="255"/>
      <c r="Y21" s="255"/>
      <c r="Z21" s="255"/>
      <c r="AA21" s="254"/>
      <c r="AB21" s="254"/>
      <c r="AC21" s="254"/>
      <c r="AD21" s="254"/>
      <c r="AE21" s="254"/>
      <c r="AF21" s="254"/>
      <c r="AG21" s="254"/>
      <c r="AH21" s="254"/>
      <c r="AI21" s="254"/>
      <c r="AJ21" s="256"/>
      <c r="AK21" s="253">
        <f t="shared" si="1"/>
        <v>10</v>
      </c>
      <c r="AL21" s="253">
        <f t="shared" si="2"/>
        <v>10</v>
      </c>
      <c r="AM21" s="257" t="s">
        <v>24</v>
      </c>
      <c r="AN21" s="304">
        <v>1</v>
      </c>
      <c r="AO21" s="299">
        <f t="shared" si="3"/>
        <v>10</v>
      </c>
      <c r="AP21" s="300">
        <f t="shared" si="4"/>
        <v>1</v>
      </c>
    </row>
    <row r="22" spans="1:42" ht="15" customHeight="1" x14ac:dyDescent="0.2">
      <c r="A22" s="32"/>
      <c r="B22" s="292">
        <v>4</v>
      </c>
      <c r="C22" s="293" t="s">
        <v>217</v>
      </c>
      <c r="D22" s="287" t="s">
        <v>57</v>
      </c>
      <c r="E22" s="302">
        <v>15</v>
      </c>
      <c r="F22" s="255">
        <v>10</v>
      </c>
      <c r="G22" s="255"/>
      <c r="H22" s="305"/>
      <c r="I22" s="305"/>
      <c r="J22" s="305"/>
      <c r="K22" s="305"/>
      <c r="L22" s="305"/>
      <c r="M22" s="254"/>
      <c r="N22" s="254"/>
      <c r="O22" s="254"/>
      <c r="P22" s="254"/>
      <c r="Q22" s="254"/>
      <c r="R22" s="256"/>
      <c r="S22" s="253">
        <f t="shared" ref="S22:S23" si="5">SUM(E22:P22)</f>
        <v>25</v>
      </c>
      <c r="T22" s="253">
        <f t="shared" ref="T22:T24" si="6">SUM(E22:R22)</f>
        <v>25</v>
      </c>
      <c r="U22" s="257" t="s">
        <v>24</v>
      </c>
      <c r="V22" s="304">
        <v>1</v>
      </c>
      <c r="W22" s="259"/>
      <c r="X22" s="305"/>
      <c r="Y22" s="255"/>
      <c r="Z22" s="305"/>
      <c r="AA22" s="305"/>
      <c r="AB22" s="305"/>
      <c r="AC22" s="305"/>
      <c r="AD22" s="305"/>
      <c r="AE22" s="254"/>
      <c r="AF22" s="254"/>
      <c r="AG22" s="254"/>
      <c r="AH22" s="254"/>
      <c r="AI22" s="254"/>
      <c r="AJ22" s="255"/>
      <c r="AK22" s="253"/>
      <c r="AL22" s="256"/>
      <c r="AM22" s="257"/>
      <c r="AN22" s="306"/>
      <c r="AO22" s="299">
        <f t="shared" si="3"/>
        <v>25</v>
      </c>
      <c r="AP22" s="300">
        <f t="shared" si="4"/>
        <v>1</v>
      </c>
    </row>
    <row r="23" spans="1:42" ht="15" customHeight="1" x14ac:dyDescent="0.2">
      <c r="A23" s="32"/>
      <c r="B23" s="301">
        <v>5</v>
      </c>
      <c r="C23" s="293" t="s">
        <v>217</v>
      </c>
      <c r="D23" s="287" t="s">
        <v>22</v>
      </c>
      <c r="E23" s="302">
        <v>15</v>
      </c>
      <c r="F23" s="255">
        <v>10</v>
      </c>
      <c r="G23" s="307"/>
      <c r="H23" s="255"/>
      <c r="I23" s="305"/>
      <c r="J23" s="305"/>
      <c r="K23" s="305"/>
      <c r="L23" s="305"/>
      <c r="M23" s="254"/>
      <c r="N23" s="254"/>
      <c r="O23" s="254"/>
      <c r="P23" s="254"/>
      <c r="Q23" s="254"/>
      <c r="R23" s="256"/>
      <c r="S23" s="253">
        <f t="shared" si="5"/>
        <v>25</v>
      </c>
      <c r="T23" s="253">
        <f t="shared" si="6"/>
        <v>25</v>
      </c>
      <c r="U23" s="257" t="s">
        <v>24</v>
      </c>
      <c r="V23" s="304">
        <v>1</v>
      </c>
      <c r="W23" s="259"/>
      <c r="X23" s="305"/>
      <c r="Y23" s="255"/>
      <c r="Z23" s="305"/>
      <c r="AA23" s="305"/>
      <c r="AB23" s="305"/>
      <c r="AC23" s="305"/>
      <c r="AD23" s="305"/>
      <c r="AE23" s="254"/>
      <c r="AF23" s="254"/>
      <c r="AG23" s="254"/>
      <c r="AH23" s="254"/>
      <c r="AI23" s="254"/>
      <c r="AJ23" s="255"/>
      <c r="AK23" s="253"/>
      <c r="AL23" s="256"/>
      <c r="AM23" s="257"/>
      <c r="AN23" s="306"/>
      <c r="AO23" s="299">
        <f t="shared" si="3"/>
        <v>25</v>
      </c>
      <c r="AP23" s="300">
        <f t="shared" si="4"/>
        <v>1</v>
      </c>
    </row>
    <row r="24" spans="1:42" ht="15" customHeight="1" x14ac:dyDescent="0.2">
      <c r="A24" s="35"/>
      <c r="B24" s="301">
        <v>6</v>
      </c>
      <c r="C24" s="293" t="s">
        <v>217</v>
      </c>
      <c r="D24" s="287" t="s">
        <v>90</v>
      </c>
      <c r="E24" s="308">
        <v>20</v>
      </c>
      <c r="F24" s="256"/>
      <c r="G24" s="309"/>
      <c r="H24" s="310">
        <v>10</v>
      </c>
      <c r="I24" s="305"/>
      <c r="J24" s="305"/>
      <c r="K24" s="305"/>
      <c r="L24" s="305"/>
      <c r="M24" s="254"/>
      <c r="N24" s="254"/>
      <c r="O24" s="254"/>
      <c r="P24" s="254"/>
      <c r="Q24" s="254"/>
      <c r="R24" s="242"/>
      <c r="S24" s="311">
        <f t="shared" ref="S24" si="7">SUM(E24:P24)</f>
        <v>30</v>
      </c>
      <c r="T24" s="311">
        <f t="shared" si="6"/>
        <v>30</v>
      </c>
      <c r="U24" s="312" t="s">
        <v>93</v>
      </c>
      <c r="V24" s="304">
        <v>2</v>
      </c>
      <c r="W24" s="313"/>
      <c r="X24" s="314"/>
      <c r="Y24" s="314"/>
      <c r="Z24" s="314"/>
      <c r="AA24" s="315"/>
      <c r="AB24" s="315"/>
      <c r="AC24" s="315"/>
      <c r="AD24" s="315"/>
      <c r="AE24" s="315"/>
      <c r="AF24" s="315"/>
      <c r="AG24" s="315"/>
      <c r="AH24" s="315"/>
      <c r="AI24" s="315"/>
      <c r="AJ24" s="316"/>
      <c r="AK24" s="253"/>
      <c r="AL24" s="253"/>
      <c r="AM24" s="317"/>
      <c r="AN24" s="304"/>
      <c r="AO24" s="299">
        <f t="shared" ref="AO24" si="8">T24+AL24</f>
        <v>30</v>
      </c>
      <c r="AP24" s="300">
        <f t="shared" ref="AP24" si="9">V24+AN24</f>
        <v>2</v>
      </c>
    </row>
    <row r="25" spans="1:42" ht="15" customHeight="1" x14ac:dyDescent="0.2">
      <c r="A25" s="35"/>
      <c r="B25" s="292">
        <v>7</v>
      </c>
      <c r="C25" s="293" t="s">
        <v>217</v>
      </c>
      <c r="D25" s="287" t="s">
        <v>91</v>
      </c>
      <c r="E25" s="302"/>
      <c r="F25" s="255"/>
      <c r="G25" s="318"/>
      <c r="H25" s="305"/>
      <c r="I25" s="305"/>
      <c r="J25" s="305"/>
      <c r="K25" s="305"/>
      <c r="L25" s="305"/>
      <c r="M25" s="254"/>
      <c r="N25" s="254"/>
      <c r="O25" s="254"/>
      <c r="P25" s="254"/>
      <c r="Q25" s="254"/>
      <c r="R25" s="255"/>
      <c r="S25" s="253"/>
      <c r="T25" s="253"/>
      <c r="U25" s="319"/>
      <c r="V25" s="303"/>
      <c r="W25" s="313">
        <v>20</v>
      </c>
      <c r="X25" s="314"/>
      <c r="Y25" s="314"/>
      <c r="Z25" s="314">
        <v>20</v>
      </c>
      <c r="AA25" s="315"/>
      <c r="AB25" s="315"/>
      <c r="AC25" s="315"/>
      <c r="AD25" s="315"/>
      <c r="AE25" s="315"/>
      <c r="AF25" s="315"/>
      <c r="AG25" s="315"/>
      <c r="AH25" s="315"/>
      <c r="AI25" s="315"/>
      <c r="AJ25" s="316"/>
      <c r="AK25" s="253">
        <f t="shared" ref="AK25" si="10">SUM(W25:AH25)</f>
        <v>40</v>
      </c>
      <c r="AL25" s="253">
        <f t="shared" ref="AL25" si="11">SUM(W25:AJ25)</f>
        <v>40</v>
      </c>
      <c r="AM25" s="317" t="s">
        <v>93</v>
      </c>
      <c r="AN25" s="304">
        <v>3</v>
      </c>
      <c r="AO25" s="299">
        <f t="shared" ref="AO25" si="12">T25+AL25</f>
        <v>40</v>
      </c>
      <c r="AP25" s="300">
        <f t="shared" ref="AP25" si="13">V25+AN25</f>
        <v>3</v>
      </c>
    </row>
    <row r="26" spans="1:42" ht="15" customHeight="1" x14ac:dyDescent="0.2">
      <c r="A26" s="35"/>
      <c r="B26" s="292">
        <v>8</v>
      </c>
      <c r="C26" s="293" t="s">
        <v>217</v>
      </c>
      <c r="D26" s="287" t="s">
        <v>23</v>
      </c>
      <c r="E26" s="302">
        <v>15</v>
      </c>
      <c r="F26" s="255"/>
      <c r="G26" s="255"/>
      <c r="H26" s="255"/>
      <c r="I26" s="254"/>
      <c r="J26" s="254"/>
      <c r="K26" s="254"/>
      <c r="L26" s="254"/>
      <c r="M26" s="254"/>
      <c r="N26" s="254"/>
      <c r="O26" s="254"/>
      <c r="P26" s="254"/>
      <c r="Q26" s="254"/>
      <c r="R26" s="256"/>
      <c r="S26" s="253">
        <f t="shared" ref="S26:S27" si="14">SUM(E26:P26)</f>
        <v>15</v>
      </c>
      <c r="T26" s="253">
        <f t="shared" ref="T26" si="15">SUM(E26:R26)</f>
        <v>15</v>
      </c>
      <c r="U26" s="257" t="s">
        <v>24</v>
      </c>
      <c r="V26" s="304">
        <v>2</v>
      </c>
      <c r="W26" s="259"/>
      <c r="X26" s="305"/>
      <c r="Y26" s="255"/>
      <c r="Z26" s="305"/>
      <c r="AA26" s="305"/>
      <c r="AB26" s="305"/>
      <c r="AC26" s="305"/>
      <c r="AD26" s="305"/>
      <c r="AE26" s="254"/>
      <c r="AF26" s="254"/>
      <c r="AG26" s="254"/>
      <c r="AH26" s="254"/>
      <c r="AI26" s="254"/>
      <c r="AJ26" s="255"/>
      <c r="AK26" s="253"/>
      <c r="AL26" s="256"/>
      <c r="AM26" s="257"/>
      <c r="AN26" s="306"/>
      <c r="AO26" s="299">
        <f t="shared" si="3"/>
        <v>15</v>
      </c>
      <c r="AP26" s="300">
        <f t="shared" si="4"/>
        <v>2</v>
      </c>
    </row>
    <row r="27" spans="1:42" ht="15" customHeight="1" x14ac:dyDescent="0.2">
      <c r="A27" s="35"/>
      <c r="B27" s="292">
        <v>9</v>
      </c>
      <c r="C27" s="293" t="s">
        <v>217</v>
      </c>
      <c r="D27" s="287" t="s">
        <v>41</v>
      </c>
      <c r="E27" s="313">
        <v>10</v>
      </c>
      <c r="F27" s="314"/>
      <c r="G27" s="314"/>
      <c r="H27" s="314"/>
      <c r="I27" s="314">
        <v>10</v>
      </c>
      <c r="J27" s="315"/>
      <c r="K27" s="315"/>
      <c r="L27" s="315"/>
      <c r="M27" s="315"/>
      <c r="N27" s="315"/>
      <c r="O27" s="315"/>
      <c r="P27" s="315"/>
      <c r="Q27" s="315"/>
      <c r="R27" s="316"/>
      <c r="S27" s="253">
        <f t="shared" si="14"/>
        <v>20</v>
      </c>
      <c r="T27" s="253">
        <f>SUM(E27:R27)</f>
        <v>20</v>
      </c>
      <c r="U27" s="257" t="s">
        <v>24</v>
      </c>
      <c r="V27" s="304">
        <v>2</v>
      </c>
      <c r="W27" s="313"/>
      <c r="X27" s="314"/>
      <c r="Y27" s="314"/>
      <c r="Z27" s="314"/>
      <c r="AA27" s="314"/>
      <c r="AB27" s="315"/>
      <c r="AC27" s="315"/>
      <c r="AD27" s="315"/>
      <c r="AE27" s="315"/>
      <c r="AF27" s="315"/>
      <c r="AG27" s="315"/>
      <c r="AH27" s="315"/>
      <c r="AI27" s="315"/>
      <c r="AJ27" s="316"/>
      <c r="AK27" s="253"/>
      <c r="AL27" s="253"/>
      <c r="AM27" s="257"/>
      <c r="AN27" s="304"/>
      <c r="AO27" s="299">
        <f t="shared" si="3"/>
        <v>20</v>
      </c>
      <c r="AP27" s="300">
        <f t="shared" si="4"/>
        <v>2</v>
      </c>
    </row>
    <row r="28" spans="1:42" ht="15" customHeight="1" thickBot="1" x14ac:dyDescent="0.25">
      <c r="A28" s="35"/>
      <c r="B28" s="292">
        <v>10</v>
      </c>
      <c r="C28" s="293" t="s">
        <v>217</v>
      </c>
      <c r="D28" s="320" t="s">
        <v>60</v>
      </c>
      <c r="E28" s="321"/>
      <c r="F28" s="244"/>
      <c r="G28" s="244"/>
      <c r="H28" s="244">
        <v>25</v>
      </c>
      <c r="I28" s="244"/>
      <c r="J28" s="322"/>
      <c r="K28" s="322"/>
      <c r="L28" s="322"/>
      <c r="M28" s="322"/>
      <c r="N28" s="322"/>
      <c r="O28" s="322"/>
      <c r="P28" s="322"/>
      <c r="Q28" s="322"/>
      <c r="R28" s="256"/>
      <c r="S28" s="323">
        <f t="shared" ref="S28" si="16">SUM(E28:P28)</f>
        <v>25</v>
      </c>
      <c r="T28" s="323">
        <f t="shared" ref="T28" si="17">SUM(E28:R28)</f>
        <v>25</v>
      </c>
      <c r="U28" s="324" t="s">
        <v>24</v>
      </c>
      <c r="V28" s="325">
        <v>1</v>
      </c>
      <c r="W28" s="326"/>
      <c r="X28" s="327"/>
      <c r="Y28" s="328"/>
      <c r="Z28" s="327"/>
      <c r="AA28" s="329"/>
      <c r="AB28" s="327"/>
      <c r="AC28" s="327"/>
      <c r="AD28" s="327"/>
      <c r="AE28" s="330"/>
      <c r="AF28" s="330"/>
      <c r="AG28" s="330"/>
      <c r="AH28" s="330"/>
      <c r="AI28" s="330"/>
      <c r="AJ28" s="328"/>
      <c r="AK28" s="331"/>
      <c r="AL28" s="332"/>
      <c r="AM28" s="333"/>
      <c r="AN28" s="334"/>
      <c r="AO28" s="299">
        <f t="shared" si="3"/>
        <v>25</v>
      </c>
      <c r="AP28" s="300">
        <f t="shared" si="4"/>
        <v>1</v>
      </c>
    </row>
    <row r="29" spans="1:42" ht="15" customHeight="1" thickBot="1" x14ac:dyDescent="0.25">
      <c r="A29" s="35"/>
      <c r="B29" s="503" t="s">
        <v>45</v>
      </c>
      <c r="C29" s="504"/>
      <c r="D29" s="507"/>
      <c r="E29" s="335">
        <f>SUM(E19:E28)</f>
        <v>90</v>
      </c>
      <c r="F29" s="335">
        <f t="shared" ref="F29:AO29" si="18">SUM(F19:F28)</f>
        <v>20</v>
      </c>
      <c r="G29" s="335">
        <f t="shared" si="18"/>
        <v>0</v>
      </c>
      <c r="H29" s="335">
        <f t="shared" si="18"/>
        <v>70</v>
      </c>
      <c r="I29" s="335">
        <f t="shared" si="18"/>
        <v>10</v>
      </c>
      <c r="J29" s="335">
        <f t="shared" si="18"/>
        <v>0</v>
      </c>
      <c r="K29" s="335">
        <f t="shared" si="18"/>
        <v>0</v>
      </c>
      <c r="L29" s="335">
        <f t="shared" si="18"/>
        <v>0</v>
      </c>
      <c r="M29" s="335">
        <f t="shared" si="18"/>
        <v>0</v>
      </c>
      <c r="N29" s="335">
        <f t="shared" si="18"/>
        <v>0</v>
      </c>
      <c r="O29" s="335">
        <f t="shared" si="18"/>
        <v>0</v>
      </c>
      <c r="P29" s="335">
        <f t="shared" si="18"/>
        <v>0</v>
      </c>
      <c r="Q29" s="335">
        <f t="shared" si="18"/>
        <v>0</v>
      </c>
      <c r="R29" s="335">
        <f t="shared" si="18"/>
        <v>0</v>
      </c>
      <c r="S29" s="335">
        <f>SUM(S19:S28)</f>
        <v>190</v>
      </c>
      <c r="T29" s="335">
        <f t="shared" si="18"/>
        <v>190</v>
      </c>
      <c r="U29" s="335"/>
      <c r="V29" s="336">
        <f>SUM(V19:V28)</f>
        <v>11</v>
      </c>
      <c r="W29" s="335">
        <f t="shared" si="18"/>
        <v>45</v>
      </c>
      <c r="X29" s="335">
        <f t="shared" si="18"/>
        <v>0</v>
      </c>
      <c r="Y29" s="335">
        <f t="shared" si="18"/>
        <v>0</v>
      </c>
      <c r="Z29" s="335">
        <f t="shared" si="18"/>
        <v>50</v>
      </c>
      <c r="AA29" s="335">
        <f t="shared" si="18"/>
        <v>0</v>
      </c>
      <c r="AB29" s="335">
        <f t="shared" si="18"/>
        <v>0</v>
      </c>
      <c r="AC29" s="335">
        <f t="shared" si="18"/>
        <v>0</v>
      </c>
      <c r="AD29" s="335">
        <f t="shared" si="18"/>
        <v>0</v>
      </c>
      <c r="AE29" s="335">
        <f t="shared" si="18"/>
        <v>0</v>
      </c>
      <c r="AF29" s="335">
        <f t="shared" si="18"/>
        <v>0</v>
      </c>
      <c r="AG29" s="335">
        <f t="shared" si="18"/>
        <v>0</v>
      </c>
      <c r="AH29" s="335">
        <f t="shared" si="18"/>
        <v>0</v>
      </c>
      <c r="AI29" s="335">
        <f t="shared" si="18"/>
        <v>0</v>
      </c>
      <c r="AJ29" s="335">
        <f t="shared" si="18"/>
        <v>0</v>
      </c>
      <c r="AK29" s="335">
        <f>SUM(AK19:AK28)</f>
        <v>95</v>
      </c>
      <c r="AL29" s="335">
        <f t="shared" si="18"/>
        <v>95</v>
      </c>
      <c r="AM29" s="335"/>
      <c r="AN29" s="336">
        <f>SUM(AN19:AN28)</f>
        <v>7</v>
      </c>
      <c r="AO29" s="335">
        <f t="shared" si="18"/>
        <v>285</v>
      </c>
      <c r="AP29" s="336">
        <f>SUM(AP19:AP28)</f>
        <v>18</v>
      </c>
    </row>
    <row r="30" spans="1:42" ht="15" customHeight="1" thickBot="1" x14ac:dyDescent="0.25">
      <c r="A30" s="35"/>
      <c r="B30" s="498" t="s">
        <v>62</v>
      </c>
      <c r="C30" s="499"/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499"/>
      <c r="W30" s="499"/>
      <c r="X30" s="499"/>
      <c r="Y30" s="499"/>
      <c r="Z30" s="499"/>
      <c r="AA30" s="499"/>
      <c r="AB30" s="499"/>
      <c r="AC30" s="499"/>
      <c r="AD30" s="499"/>
      <c r="AE30" s="499"/>
      <c r="AF30" s="499"/>
      <c r="AG30" s="499"/>
      <c r="AH30" s="499"/>
      <c r="AI30" s="499"/>
      <c r="AJ30" s="499"/>
      <c r="AK30" s="499"/>
      <c r="AL30" s="499"/>
      <c r="AM30" s="499"/>
      <c r="AN30" s="499"/>
      <c r="AO30" s="499"/>
      <c r="AP30" s="500"/>
    </row>
    <row r="31" spans="1:42" ht="15" customHeight="1" x14ac:dyDescent="0.2">
      <c r="A31" s="32"/>
      <c r="B31" s="337">
        <v>11</v>
      </c>
      <c r="C31" s="293" t="s">
        <v>217</v>
      </c>
      <c r="D31" s="284" t="s">
        <v>72</v>
      </c>
      <c r="E31" s="294"/>
      <c r="F31" s="245"/>
      <c r="G31" s="245"/>
      <c r="H31" s="245"/>
      <c r="I31" s="245"/>
      <c r="J31" s="245"/>
      <c r="K31" s="245"/>
      <c r="L31" s="245"/>
      <c r="M31" s="245"/>
      <c r="N31" s="245">
        <v>30</v>
      </c>
      <c r="O31" s="245"/>
      <c r="P31" s="245"/>
      <c r="Q31" s="245"/>
      <c r="R31" s="245"/>
      <c r="S31" s="296">
        <f t="shared" ref="S31" si="19">SUM(E31:P31)</f>
        <v>30</v>
      </c>
      <c r="T31" s="296">
        <f t="shared" ref="T31" si="20">SUM(E31:R31)</f>
        <v>30</v>
      </c>
      <c r="U31" s="297" t="s">
        <v>24</v>
      </c>
      <c r="V31" s="247">
        <v>1</v>
      </c>
      <c r="W31" s="338"/>
      <c r="X31" s="339"/>
      <c r="Y31" s="340"/>
      <c r="Z31" s="341"/>
      <c r="AA31" s="341"/>
      <c r="AB31" s="341"/>
      <c r="AC31" s="341"/>
      <c r="AD31" s="341"/>
      <c r="AE31" s="342"/>
      <c r="AF31" s="342"/>
      <c r="AG31" s="342"/>
      <c r="AH31" s="342"/>
      <c r="AI31" s="342"/>
      <c r="AJ31" s="339"/>
      <c r="AK31" s="331"/>
      <c r="AL31" s="331"/>
      <c r="AM31" s="343"/>
      <c r="AN31" s="344"/>
      <c r="AO31" s="299">
        <f t="shared" ref="AO31:AO63" si="21">T31+AL31</f>
        <v>30</v>
      </c>
      <c r="AP31" s="300">
        <f t="shared" ref="AP31:AP33" si="22">V31+AN31</f>
        <v>1</v>
      </c>
    </row>
    <row r="32" spans="1:42" ht="15" customHeight="1" x14ac:dyDescent="0.2">
      <c r="A32" s="32"/>
      <c r="B32" s="301">
        <v>12</v>
      </c>
      <c r="C32" s="293" t="s">
        <v>217</v>
      </c>
      <c r="D32" s="345" t="s">
        <v>73</v>
      </c>
      <c r="E32" s="302"/>
      <c r="F32" s="255"/>
      <c r="G32" s="255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5"/>
      <c r="S32" s="253"/>
      <c r="T32" s="256"/>
      <c r="U32" s="257"/>
      <c r="V32" s="303"/>
      <c r="W32" s="259"/>
      <c r="X32" s="255"/>
      <c r="Y32" s="255"/>
      <c r="Z32" s="255"/>
      <c r="AA32" s="255"/>
      <c r="AB32" s="255"/>
      <c r="AC32" s="255"/>
      <c r="AD32" s="255"/>
      <c r="AE32" s="255"/>
      <c r="AF32" s="255">
        <v>30</v>
      </c>
      <c r="AG32" s="255"/>
      <c r="AH32" s="255"/>
      <c r="AI32" s="255"/>
      <c r="AJ32" s="255"/>
      <c r="AK32" s="256">
        <f t="shared" ref="AK32" si="23">SUM(W32:AH32)</f>
        <v>30</v>
      </c>
      <c r="AL32" s="256">
        <f t="shared" ref="AL32" si="24">SUM(W32:AJ32)</f>
        <v>30</v>
      </c>
      <c r="AM32" s="257" t="s">
        <v>24</v>
      </c>
      <c r="AN32" s="304">
        <v>1</v>
      </c>
      <c r="AO32" s="299">
        <f t="shared" si="21"/>
        <v>30</v>
      </c>
      <c r="AP32" s="300">
        <f t="shared" si="22"/>
        <v>1</v>
      </c>
    </row>
    <row r="33" spans="1:42" ht="15" customHeight="1" x14ac:dyDescent="0.2">
      <c r="A33" s="32"/>
      <c r="B33" s="292">
        <v>13</v>
      </c>
      <c r="C33" s="293" t="s">
        <v>217</v>
      </c>
      <c r="D33" s="345" t="s">
        <v>202</v>
      </c>
      <c r="E33" s="302">
        <v>10</v>
      </c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3">
        <f t="shared" ref="S33" si="25">SUM(E33:P33)</f>
        <v>10</v>
      </c>
      <c r="T33" s="253">
        <f t="shared" ref="T33" si="26">SUM(E33:R33)</f>
        <v>10</v>
      </c>
      <c r="U33" s="346" t="s">
        <v>24</v>
      </c>
      <c r="V33" s="304">
        <v>1</v>
      </c>
      <c r="W33" s="259"/>
      <c r="X33" s="305"/>
      <c r="Y33" s="255"/>
      <c r="Z33" s="305"/>
      <c r="AA33" s="305"/>
      <c r="AB33" s="305"/>
      <c r="AC33" s="305"/>
      <c r="AD33" s="305"/>
      <c r="AE33" s="254"/>
      <c r="AF33" s="254"/>
      <c r="AG33" s="254"/>
      <c r="AH33" s="254"/>
      <c r="AI33" s="254"/>
      <c r="AJ33" s="255"/>
      <c r="AK33" s="253"/>
      <c r="AL33" s="256"/>
      <c r="AM33" s="257"/>
      <c r="AN33" s="306"/>
      <c r="AO33" s="299">
        <f t="shared" si="21"/>
        <v>10</v>
      </c>
      <c r="AP33" s="300">
        <f t="shared" si="22"/>
        <v>1</v>
      </c>
    </row>
    <row r="34" spans="1:42" ht="15" customHeight="1" x14ac:dyDescent="0.2">
      <c r="A34" s="35"/>
      <c r="B34" s="301">
        <v>14</v>
      </c>
      <c r="C34" s="293" t="s">
        <v>217</v>
      </c>
      <c r="D34" s="345" t="s">
        <v>203</v>
      </c>
      <c r="E34" s="302"/>
      <c r="F34" s="255"/>
      <c r="G34" s="318"/>
      <c r="H34" s="305"/>
      <c r="I34" s="305"/>
      <c r="J34" s="305"/>
      <c r="K34" s="305"/>
      <c r="L34" s="305"/>
      <c r="M34" s="254"/>
      <c r="N34" s="254"/>
      <c r="O34" s="254"/>
      <c r="P34" s="254"/>
      <c r="Q34" s="254"/>
      <c r="R34" s="255"/>
      <c r="S34" s="253"/>
      <c r="T34" s="256"/>
      <c r="U34" s="319"/>
      <c r="V34" s="303"/>
      <c r="W34" s="347">
        <v>5</v>
      </c>
      <c r="X34" s="314"/>
      <c r="Y34" s="314">
        <v>5</v>
      </c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253">
        <f t="shared" ref="AK34" si="27">SUM(W34:AH34)</f>
        <v>10</v>
      </c>
      <c r="AL34" s="253">
        <f t="shared" ref="AL34" si="28">SUM(W34:AJ34)</f>
        <v>10</v>
      </c>
      <c r="AM34" s="346" t="s">
        <v>93</v>
      </c>
      <c r="AN34" s="304">
        <v>2</v>
      </c>
      <c r="AO34" s="299">
        <f t="shared" ref="AO34:AO59" si="29">T34+AL34</f>
        <v>10</v>
      </c>
      <c r="AP34" s="300">
        <f t="shared" ref="AP34:AP43" si="30">V34+AN34</f>
        <v>2</v>
      </c>
    </row>
    <row r="35" spans="1:42" ht="15" customHeight="1" x14ac:dyDescent="0.2">
      <c r="A35" s="35"/>
      <c r="B35" s="292">
        <v>15</v>
      </c>
      <c r="C35" s="293" t="s">
        <v>217</v>
      </c>
      <c r="D35" s="345" t="s">
        <v>71</v>
      </c>
      <c r="E35" s="302">
        <v>10</v>
      </c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3">
        <f t="shared" ref="S35:S41" si="31">SUM(E35:P35)</f>
        <v>10</v>
      </c>
      <c r="T35" s="253">
        <f t="shared" ref="T35:T41" si="32">SUM(E35:R35)</f>
        <v>10</v>
      </c>
      <c r="U35" s="346" t="s">
        <v>24</v>
      </c>
      <c r="V35" s="304">
        <v>1</v>
      </c>
      <c r="W35" s="259"/>
      <c r="X35" s="305"/>
      <c r="Y35" s="255"/>
      <c r="Z35" s="305"/>
      <c r="AA35" s="305"/>
      <c r="AB35" s="305"/>
      <c r="AC35" s="305"/>
      <c r="AD35" s="305"/>
      <c r="AE35" s="254"/>
      <c r="AF35" s="254"/>
      <c r="AG35" s="254"/>
      <c r="AH35" s="254"/>
      <c r="AI35" s="254"/>
      <c r="AJ35" s="255"/>
      <c r="AK35" s="253"/>
      <c r="AL35" s="256"/>
      <c r="AM35" s="257"/>
      <c r="AN35" s="306"/>
      <c r="AO35" s="299">
        <f t="shared" si="29"/>
        <v>10</v>
      </c>
      <c r="AP35" s="300">
        <f t="shared" si="30"/>
        <v>1</v>
      </c>
    </row>
    <row r="36" spans="1:42" ht="15" customHeight="1" x14ac:dyDescent="0.2">
      <c r="A36" s="35"/>
      <c r="B36" s="301">
        <v>16</v>
      </c>
      <c r="C36" s="293" t="s">
        <v>217</v>
      </c>
      <c r="D36" s="345" t="s">
        <v>70</v>
      </c>
      <c r="E36" s="302">
        <v>10</v>
      </c>
      <c r="F36" s="255"/>
      <c r="G36" s="255">
        <v>5</v>
      </c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3">
        <f t="shared" si="31"/>
        <v>15</v>
      </c>
      <c r="T36" s="253">
        <f t="shared" si="32"/>
        <v>15</v>
      </c>
      <c r="U36" s="346" t="s">
        <v>24</v>
      </c>
      <c r="V36" s="304">
        <v>1</v>
      </c>
      <c r="W36" s="259"/>
      <c r="X36" s="305"/>
      <c r="Y36" s="255"/>
      <c r="Z36" s="305"/>
      <c r="AA36" s="305"/>
      <c r="AB36" s="305"/>
      <c r="AC36" s="305"/>
      <c r="AD36" s="305"/>
      <c r="AE36" s="254"/>
      <c r="AF36" s="254"/>
      <c r="AG36" s="254"/>
      <c r="AH36" s="254"/>
      <c r="AI36" s="254"/>
      <c r="AJ36" s="255"/>
      <c r="AK36" s="253"/>
      <c r="AL36" s="256"/>
      <c r="AM36" s="257"/>
      <c r="AN36" s="306"/>
      <c r="AO36" s="299">
        <f t="shared" si="29"/>
        <v>15</v>
      </c>
      <c r="AP36" s="300">
        <f t="shared" si="30"/>
        <v>1</v>
      </c>
    </row>
    <row r="37" spans="1:42" ht="15" customHeight="1" x14ac:dyDescent="0.2">
      <c r="A37" s="35"/>
      <c r="B37" s="292">
        <v>17</v>
      </c>
      <c r="C37" s="293" t="s">
        <v>217</v>
      </c>
      <c r="D37" s="345" t="s">
        <v>42</v>
      </c>
      <c r="E37" s="302">
        <v>10</v>
      </c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3">
        <f t="shared" si="31"/>
        <v>10</v>
      </c>
      <c r="T37" s="253">
        <f t="shared" si="32"/>
        <v>10</v>
      </c>
      <c r="U37" s="346" t="s">
        <v>24</v>
      </c>
      <c r="V37" s="304">
        <v>1</v>
      </c>
      <c r="W37" s="259"/>
      <c r="X37" s="305"/>
      <c r="Y37" s="255"/>
      <c r="Z37" s="305"/>
      <c r="AA37" s="310"/>
      <c r="AB37" s="305"/>
      <c r="AC37" s="305"/>
      <c r="AD37" s="305"/>
      <c r="AE37" s="254"/>
      <c r="AF37" s="254"/>
      <c r="AG37" s="254"/>
      <c r="AH37" s="254"/>
      <c r="AI37" s="254"/>
      <c r="AJ37" s="255"/>
      <c r="AK37" s="253"/>
      <c r="AL37" s="256"/>
      <c r="AM37" s="257"/>
      <c r="AN37" s="306"/>
      <c r="AO37" s="299">
        <f t="shared" si="29"/>
        <v>10</v>
      </c>
      <c r="AP37" s="300">
        <f t="shared" si="30"/>
        <v>1</v>
      </c>
    </row>
    <row r="38" spans="1:42" ht="15" customHeight="1" x14ac:dyDescent="0.2">
      <c r="A38" s="32"/>
      <c r="B38" s="301">
        <v>18</v>
      </c>
      <c r="C38" s="293" t="s">
        <v>217</v>
      </c>
      <c r="D38" s="444" t="s">
        <v>63</v>
      </c>
      <c r="E38" s="362">
        <v>5</v>
      </c>
      <c r="F38" s="255"/>
      <c r="G38" s="255">
        <v>5</v>
      </c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3">
        <f t="shared" si="31"/>
        <v>10</v>
      </c>
      <c r="T38" s="253">
        <f t="shared" si="32"/>
        <v>10</v>
      </c>
      <c r="U38" s="346" t="s">
        <v>24</v>
      </c>
      <c r="V38" s="304">
        <v>1</v>
      </c>
      <c r="W38" s="259"/>
      <c r="X38" s="255"/>
      <c r="Y38" s="318"/>
      <c r="Z38" s="305"/>
      <c r="AA38" s="305"/>
      <c r="AB38" s="305"/>
      <c r="AC38" s="305"/>
      <c r="AD38" s="305"/>
      <c r="AE38" s="254"/>
      <c r="AF38" s="254"/>
      <c r="AG38" s="254"/>
      <c r="AH38" s="254"/>
      <c r="AI38" s="254"/>
      <c r="AJ38" s="255"/>
      <c r="AK38" s="253"/>
      <c r="AL38" s="256"/>
      <c r="AM38" s="257"/>
      <c r="AN38" s="306"/>
      <c r="AO38" s="299">
        <f t="shared" si="29"/>
        <v>10</v>
      </c>
      <c r="AP38" s="300">
        <f t="shared" si="30"/>
        <v>1</v>
      </c>
    </row>
    <row r="39" spans="1:42" ht="15" customHeight="1" x14ac:dyDescent="0.2">
      <c r="A39" s="32"/>
      <c r="B39" s="292">
        <v>19</v>
      </c>
      <c r="C39" s="293" t="s">
        <v>217</v>
      </c>
      <c r="D39" s="444" t="s">
        <v>152</v>
      </c>
      <c r="E39" s="302">
        <v>10</v>
      </c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3">
        <f t="shared" si="31"/>
        <v>10</v>
      </c>
      <c r="T39" s="253">
        <f t="shared" si="32"/>
        <v>10</v>
      </c>
      <c r="U39" s="346" t="s">
        <v>24</v>
      </c>
      <c r="V39" s="304">
        <v>1</v>
      </c>
      <c r="W39" s="259"/>
      <c r="X39" s="305"/>
      <c r="Y39" s="255"/>
      <c r="Z39" s="305"/>
      <c r="AA39" s="305"/>
      <c r="AB39" s="305"/>
      <c r="AC39" s="305"/>
      <c r="AD39" s="305"/>
      <c r="AE39" s="254"/>
      <c r="AF39" s="254"/>
      <c r="AG39" s="254"/>
      <c r="AH39" s="254"/>
      <c r="AI39" s="254"/>
      <c r="AJ39" s="255"/>
      <c r="AK39" s="253"/>
      <c r="AL39" s="256"/>
      <c r="AM39" s="257"/>
      <c r="AN39" s="306"/>
      <c r="AO39" s="299">
        <f t="shared" si="29"/>
        <v>10</v>
      </c>
      <c r="AP39" s="300">
        <f t="shared" si="30"/>
        <v>1</v>
      </c>
    </row>
    <row r="40" spans="1:42" ht="15" customHeight="1" x14ac:dyDescent="0.2">
      <c r="A40" s="32"/>
      <c r="B40" s="301">
        <v>20</v>
      </c>
      <c r="C40" s="293" t="s">
        <v>217</v>
      </c>
      <c r="D40" s="444" t="s">
        <v>64</v>
      </c>
      <c r="E40" s="362">
        <v>5</v>
      </c>
      <c r="F40" s="255"/>
      <c r="G40" s="255">
        <v>5</v>
      </c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3">
        <f t="shared" si="31"/>
        <v>10</v>
      </c>
      <c r="T40" s="253">
        <f t="shared" si="32"/>
        <v>10</v>
      </c>
      <c r="U40" s="346" t="s">
        <v>24</v>
      </c>
      <c r="V40" s="304">
        <v>1</v>
      </c>
      <c r="W40" s="302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3"/>
      <c r="AL40" s="253"/>
      <c r="AM40" s="346"/>
      <c r="AN40" s="304"/>
      <c r="AO40" s="299">
        <f t="shared" si="29"/>
        <v>10</v>
      </c>
      <c r="AP40" s="300">
        <f t="shared" si="30"/>
        <v>1</v>
      </c>
    </row>
    <row r="41" spans="1:42" ht="15" customHeight="1" x14ac:dyDescent="0.2">
      <c r="A41" s="35"/>
      <c r="B41" s="292">
        <v>21</v>
      </c>
      <c r="C41" s="293" t="s">
        <v>217</v>
      </c>
      <c r="D41" s="345" t="s">
        <v>36</v>
      </c>
      <c r="E41" s="302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>
        <v>30</v>
      </c>
      <c r="Q41" s="255"/>
      <c r="R41" s="255"/>
      <c r="S41" s="253">
        <f t="shared" si="31"/>
        <v>30</v>
      </c>
      <c r="T41" s="253">
        <f t="shared" si="32"/>
        <v>30</v>
      </c>
      <c r="U41" s="257" t="s">
        <v>95</v>
      </c>
      <c r="V41" s="348"/>
      <c r="W41" s="259"/>
      <c r="X41" s="305"/>
      <c r="Y41" s="255"/>
      <c r="Z41" s="305"/>
      <c r="AA41" s="305"/>
      <c r="AB41" s="305"/>
      <c r="AC41" s="305"/>
      <c r="AD41" s="305"/>
      <c r="AE41" s="254"/>
      <c r="AF41" s="254"/>
      <c r="AG41" s="254"/>
      <c r="AH41" s="254"/>
      <c r="AI41" s="254"/>
      <c r="AJ41" s="255"/>
      <c r="AK41" s="253"/>
      <c r="AL41" s="256"/>
      <c r="AM41" s="257"/>
      <c r="AN41" s="306"/>
      <c r="AO41" s="299">
        <f t="shared" si="29"/>
        <v>30</v>
      </c>
      <c r="AP41" s="300">
        <f t="shared" si="30"/>
        <v>0</v>
      </c>
    </row>
    <row r="42" spans="1:42" ht="15" customHeight="1" x14ac:dyDescent="0.2">
      <c r="A42" s="35"/>
      <c r="B42" s="301">
        <v>22</v>
      </c>
      <c r="C42" s="293" t="s">
        <v>217</v>
      </c>
      <c r="D42" s="345" t="s">
        <v>37</v>
      </c>
      <c r="E42" s="302"/>
      <c r="F42" s="255"/>
      <c r="G42" s="255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5"/>
      <c r="S42" s="253"/>
      <c r="T42" s="256"/>
      <c r="U42" s="317"/>
      <c r="V42" s="303"/>
      <c r="W42" s="259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>
        <v>30</v>
      </c>
      <c r="AI42" s="255"/>
      <c r="AJ42" s="255"/>
      <c r="AK42" s="253">
        <f t="shared" ref="AK42" si="33">SUM(W42:AH42)</f>
        <v>30</v>
      </c>
      <c r="AL42" s="253">
        <f t="shared" ref="AL42" si="34">SUM(W42:AJ42)</f>
        <v>30</v>
      </c>
      <c r="AM42" s="257" t="s">
        <v>95</v>
      </c>
      <c r="AN42" s="349"/>
      <c r="AO42" s="299">
        <f t="shared" si="29"/>
        <v>30</v>
      </c>
      <c r="AP42" s="300">
        <f t="shared" si="30"/>
        <v>0</v>
      </c>
    </row>
    <row r="43" spans="1:42" ht="15" customHeight="1" thickBot="1" x14ac:dyDescent="0.25">
      <c r="A43" s="35"/>
      <c r="B43" s="292">
        <v>23</v>
      </c>
      <c r="C43" s="293" t="s">
        <v>217</v>
      </c>
      <c r="D43" s="350" t="s">
        <v>118</v>
      </c>
      <c r="E43" s="326">
        <v>10</v>
      </c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31">
        <f t="shared" ref="S43" si="35">SUM(E43:P43)</f>
        <v>10</v>
      </c>
      <c r="T43" s="331">
        <f t="shared" ref="T43" si="36">SUM(E43:R43)</f>
        <v>10</v>
      </c>
      <c r="U43" s="351" t="s">
        <v>24</v>
      </c>
      <c r="V43" s="352">
        <v>1</v>
      </c>
      <c r="W43" s="326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31"/>
      <c r="AL43" s="331"/>
      <c r="AM43" s="351"/>
      <c r="AN43" s="352"/>
      <c r="AO43" s="353">
        <f t="shared" si="29"/>
        <v>10</v>
      </c>
      <c r="AP43" s="354">
        <f t="shared" si="30"/>
        <v>1</v>
      </c>
    </row>
    <row r="44" spans="1:42" ht="15" customHeight="1" thickBot="1" x14ac:dyDescent="0.25">
      <c r="A44" s="35"/>
      <c r="B44" s="503" t="s">
        <v>45</v>
      </c>
      <c r="C44" s="504"/>
      <c r="D44" s="504"/>
      <c r="E44" s="335">
        <f>SUM(E31:E43)</f>
        <v>70</v>
      </c>
      <c r="F44" s="335">
        <f t="shared" ref="F44:AP44" si="37">SUM(F31:F43)</f>
        <v>0</v>
      </c>
      <c r="G44" s="335">
        <f t="shared" si="37"/>
        <v>15</v>
      </c>
      <c r="H44" s="335">
        <f t="shared" si="37"/>
        <v>0</v>
      </c>
      <c r="I44" s="335">
        <f t="shared" si="37"/>
        <v>0</v>
      </c>
      <c r="J44" s="335">
        <f t="shared" si="37"/>
        <v>0</v>
      </c>
      <c r="K44" s="335">
        <f t="shared" si="37"/>
        <v>0</v>
      </c>
      <c r="L44" s="335">
        <f t="shared" si="37"/>
        <v>0</v>
      </c>
      <c r="M44" s="335">
        <f t="shared" si="37"/>
        <v>0</v>
      </c>
      <c r="N44" s="335">
        <f t="shared" si="37"/>
        <v>30</v>
      </c>
      <c r="O44" s="335">
        <f t="shared" si="37"/>
        <v>0</v>
      </c>
      <c r="P44" s="335">
        <f t="shared" si="37"/>
        <v>30</v>
      </c>
      <c r="Q44" s="335">
        <f t="shared" si="37"/>
        <v>0</v>
      </c>
      <c r="R44" s="335">
        <f t="shared" si="37"/>
        <v>0</v>
      </c>
      <c r="S44" s="335">
        <f>SUM(S31:S43)</f>
        <v>145</v>
      </c>
      <c r="T44" s="335">
        <f t="shared" si="37"/>
        <v>145</v>
      </c>
      <c r="U44" s="335"/>
      <c r="V44" s="336">
        <f>SUM(V31:V43)</f>
        <v>9</v>
      </c>
      <c r="W44" s="335">
        <f t="shared" si="37"/>
        <v>5</v>
      </c>
      <c r="X44" s="335">
        <f t="shared" si="37"/>
        <v>0</v>
      </c>
      <c r="Y44" s="335">
        <f t="shared" si="37"/>
        <v>5</v>
      </c>
      <c r="Z44" s="335">
        <f t="shared" si="37"/>
        <v>0</v>
      </c>
      <c r="AA44" s="335">
        <f t="shared" si="37"/>
        <v>0</v>
      </c>
      <c r="AB44" s="335">
        <f t="shared" si="37"/>
        <v>0</v>
      </c>
      <c r="AC44" s="335">
        <f t="shared" si="37"/>
        <v>0</v>
      </c>
      <c r="AD44" s="335">
        <f t="shared" si="37"/>
        <v>0</v>
      </c>
      <c r="AE44" s="335">
        <f t="shared" si="37"/>
        <v>0</v>
      </c>
      <c r="AF44" s="335">
        <f t="shared" si="37"/>
        <v>30</v>
      </c>
      <c r="AG44" s="335">
        <f t="shared" si="37"/>
        <v>0</v>
      </c>
      <c r="AH44" s="335">
        <f t="shared" si="37"/>
        <v>30</v>
      </c>
      <c r="AI44" s="335">
        <f t="shared" si="37"/>
        <v>0</v>
      </c>
      <c r="AJ44" s="335">
        <f t="shared" si="37"/>
        <v>0</v>
      </c>
      <c r="AK44" s="335">
        <f>SUM(AK31:AK43)</f>
        <v>70</v>
      </c>
      <c r="AL44" s="335">
        <f t="shared" si="37"/>
        <v>70</v>
      </c>
      <c r="AM44" s="335"/>
      <c r="AN44" s="336">
        <f>SUM(AN31:AN43)</f>
        <v>3</v>
      </c>
      <c r="AO44" s="335">
        <f t="shared" si="37"/>
        <v>215</v>
      </c>
      <c r="AP44" s="336">
        <f t="shared" si="37"/>
        <v>12</v>
      </c>
    </row>
    <row r="45" spans="1:42" ht="15" customHeight="1" thickBot="1" x14ac:dyDescent="0.25">
      <c r="A45" s="35"/>
      <c r="B45" s="498" t="s">
        <v>67</v>
      </c>
      <c r="C45" s="499"/>
      <c r="D45" s="499"/>
      <c r="E45" s="499"/>
      <c r="F45" s="499"/>
      <c r="G45" s="499"/>
      <c r="H45" s="499"/>
      <c r="I45" s="499"/>
      <c r="J45" s="499"/>
      <c r="K45" s="499"/>
      <c r="L45" s="499"/>
      <c r="M45" s="499"/>
      <c r="N45" s="499"/>
      <c r="O45" s="499"/>
      <c r="P45" s="499"/>
      <c r="Q45" s="499"/>
      <c r="R45" s="499"/>
      <c r="S45" s="499"/>
      <c r="T45" s="499"/>
      <c r="U45" s="499"/>
      <c r="V45" s="499"/>
      <c r="W45" s="499"/>
      <c r="X45" s="499"/>
      <c r="Y45" s="499"/>
      <c r="Z45" s="499"/>
      <c r="AA45" s="499"/>
      <c r="AB45" s="499"/>
      <c r="AC45" s="499"/>
      <c r="AD45" s="499"/>
      <c r="AE45" s="499"/>
      <c r="AF45" s="499"/>
      <c r="AG45" s="499"/>
      <c r="AH45" s="499"/>
      <c r="AI45" s="499"/>
      <c r="AJ45" s="499"/>
      <c r="AK45" s="499"/>
      <c r="AL45" s="499"/>
      <c r="AM45" s="499"/>
      <c r="AN45" s="499"/>
      <c r="AO45" s="499"/>
      <c r="AP45" s="500"/>
    </row>
    <row r="46" spans="1:42" ht="15" customHeight="1" x14ac:dyDescent="0.2">
      <c r="A46" s="35"/>
      <c r="B46" s="292">
        <v>24</v>
      </c>
      <c r="C46" s="293" t="s">
        <v>217</v>
      </c>
      <c r="D46" s="281" t="s">
        <v>26</v>
      </c>
      <c r="E46" s="294">
        <v>10</v>
      </c>
      <c r="F46" s="245"/>
      <c r="G46" s="245">
        <v>15</v>
      </c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>
        <f t="shared" ref="S46" si="38">SUM(E46:P46)</f>
        <v>25</v>
      </c>
      <c r="T46" s="245">
        <f t="shared" ref="T46" si="39">SUM(E46:R46)</f>
        <v>25</v>
      </c>
      <c r="U46" s="246" t="s">
        <v>24</v>
      </c>
      <c r="V46" s="247">
        <v>1</v>
      </c>
      <c r="W46" s="248"/>
      <c r="X46" s="251"/>
      <c r="Y46" s="249"/>
      <c r="Z46" s="251"/>
      <c r="AA46" s="355"/>
      <c r="AB46" s="251"/>
      <c r="AC46" s="251"/>
      <c r="AD46" s="251"/>
      <c r="AE46" s="252"/>
      <c r="AF46" s="252"/>
      <c r="AG46" s="252"/>
      <c r="AH46" s="252"/>
      <c r="AI46" s="252"/>
      <c r="AJ46" s="249"/>
      <c r="AK46" s="253"/>
      <c r="AL46" s="253"/>
      <c r="AM46" s="317"/>
      <c r="AN46" s="344"/>
      <c r="AO46" s="299">
        <f t="shared" ref="AO46:AO56" si="40">T46+AL46</f>
        <v>25</v>
      </c>
      <c r="AP46" s="300">
        <f t="shared" ref="AP46:AP56" si="41">V46+AN46</f>
        <v>1</v>
      </c>
    </row>
    <row r="47" spans="1:42" ht="15" customHeight="1" x14ac:dyDescent="0.2">
      <c r="A47" s="35"/>
      <c r="B47" s="301">
        <v>25</v>
      </c>
      <c r="C47" s="293" t="s">
        <v>217</v>
      </c>
      <c r="D47" s="281" t="s">
        <v>27</v>
      </c>
      <c r="E47" s="302"/>
      <c r="F47" s="255"/>
      <c r="G47" s="318"/>
      <c r="H47" s="305"/>
      <c r="I47" s="305"/>
      <c r="J47" s="305"/>
      <c r="K47" s="305"/>
      <c r="L47" s="305"/>
      <c r="M47" s="254"/>
      <c r="N47" s="254"/>
      <c r="O47" s="254"/>
      <c r="P47" s="254"/>
      <c r="Q47" s="254"/>
      <c r="R47" s="255"/>
      <c r="S47" s="253"/>
      <c r="T47" s="256"/>
      <c r="U47" s="319"/>
      <c r="V47" s="303"/>
      <c r="W47" s="259">
        <v>5</v>
      </c>
      <c r="X47" s="255"/>
      <c r="Y47" s="255">
        <v>10</v>
      </c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>
        <f t="shared" ref="AK47" si="42">SUM(W47:AH47)</f>
        <v>15</v>
      </c>
      <c r="AL47" s="255">
        <f t="shared" ref="AL47" si="43">SUM(W47:AJ47)</f>
        <v>15</v>
      </c>
      <c r="AM47" s="346" t="s">
        <v>24</v>
      </c>
      <c r="AN47" s="304">
        <v>1</v>
      </c>
      <c r="AO47" s="299">
        <f t="shared" si="40"/>
        <v>15</v>
      </c>
      <c r="AP47" s="300">
        <f t="shared" si="41"/>
        <v>1</v>
      </c>
    </row>
    <row r="48" spans="1:42" ht="15" customHeight="1" x14ac:dyDescent="0.2">
      <c r="A48" s="35"/>
      <c r="B48" s="292">
        <v>26</v>
      </c>
      <c r="C48" s="293" t="s">
        <v>217</v>
      </c>
      <c r="D48" s="276" t="s">
        <v>74</v>
      </c>
      <c r="E48" s="302">
        <v>10</v>
      </c>
      <c r="F48" s="255"/>
      <c r="G48" s="255">
        <v>15</v>
      </c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>
        <f t="shared" ref="S48" si="44">SUM(E48:P48)</f>
        <v>25</v>
      </c>
      <c r="T48" s="255">
        <f t="shared" ref="T48" si="45">SUM(E48:R48)</f>
        <v>25</v>
      </c>
      <c r="U48" s="346" t="s">
        <v>24</v>
      </c>
      <c r="V48" s="304">
        <v>1</v>
      </c>
      <c r="W48" s="259"/>
      <c r="X48" s="305"/>
      <c r="Y48" s="255"/>
      <c r="Z48" s="305"/>
      <c r="AA48" s="305"/>
      <c r="AB48" s="305"/>
      <c r="AC48" s="305"/>
      <c r="AD48" s="305"/>
      <c r="AE48" s="254"/>
      <c r="AF48" s="254"/>
      <c r="AG48" s="254"/>
      <c r="AH48" s="254"/>
      <c r="AI48" s="254"/>
      <c r="AJ48" s="255"/>
      <c r="AK48" s="253"/>
      <c r="AL48" s="256"/>
      <c r="AM48" s="257"/>
      <c r="AN48" s="306"/>
      <c r="AO48" s="299">
        <f t="shared" si="40"/>
        <v>25</v>
      </c>
      <c r="AP48" s="300">
        <f t="shared" si="41"/>
        <v>1</v>
      </c>
    </row>
    <row r="49" spans="1:42" ht="15" customHeight="1" x14ac:dyDescent="0.2">
      <c r="A49" s="35"/>
      <c r="B49" s="301">
        <v>27</v>
      </c>
      <c r="C49" s="293" t="s">
        <v>217</v>
      </c>
      <c r="D49" s="276" t="s">
        <v>75</v>
      </c>
      <c r="E49" s="302"/>
      <c r="F49" s="255"/>
      <c r="G49" s="255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5"/>
      <c r="S49" s="253"/>
      <c r="T49" s="256"/>
      <c r="U49" s="317"/>
      <c r="V49" s="303"/>
      <c r="W49" s="259"/>
      <c r="X49" s="255"/>
      <c r="Y49" s="255">
        <v>20</v>
      </c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>
        <f t="shared" ref="AK49:AK51" si="46">SUM(W49:AH49)</f>
        <v>20</v>
      </c>
      <c r="AL49" s="255">
        <f t="shared" ref="AL49:AL51" si="47">SUM(W49:AJ49)</f>
        <v>20</v>
      </c>
      <c r="AM49" s="257" t="s">
        <v>93</v>
      </c>
      <c r="AN49" s="304">
        <v>2</v>
      </c>
      <c r="AO49" s="299">
        <f t="shared" si="40"/>
        <v>20</v>
      </c>
      <c r="AP49" s="300">
        <f t="shared" si="41"/>
        <v>2</v>
      </c>
    </row>
    <row r="50" spans="1:42" ht="15" customHeight="1" x14ac:dyDescent="0.2">
      <c r="A50" s="35"/>
      <c r="B50" s="292">
        <v>28</v>
      </c>
      <c r="C50" s="293" t="s">
        <v>217</v>
      </c>
      <c r="D50" s="276" t="s">
        <v>76</v>
      </c>
      <c r="E50" s="302"/>
      <c r="F50" s="255"/>
      <c r="G50" s="255"/>
      <c r="H50" s="254"/>
      <c r="I50" s="256"/>
      <c r="J50" s="254"/>
      <c r="K50" s="254"/>
      <c r="L50" s="254"/>
      <c r="M50" s="254"/>
      <c r="N50" s="254"/>
      <c r="O50" s="254"/>
      <c r="P50" s="254"/>
      <c r="Q50" s="254"/>
      <c r="R50" s="255"/>
      <c r="S50" s="253"/>
      <c r="T50" s="256"/>
      <c r="U50" s="257"/>
      <c r="V50" s="303"/>
      <c r="W50" s="259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>
        <v>25</v>
      </c>
      <c r="AI50" s="255"/>
      <c r="AJ50" s="255"/>
      <c r="AK50" s="255">
        <f t="shared" si="46"/>
        <v>25</v>
      </c>
      <c r="AL50" s="255">
        <f t="shared" si="47"/>
        <v>25</v>
      </c>
      <c r="AM50" s="346" t="s">
        <v>24</v>
      </c>
      <c r="AN50" s="304">
        <v>1</v>
      </c>
      <c r="AO50" s="299">
        <f t="shared" si="40"/>
        <v>25</v>
      </c>
      <c r="AP50" s="300">
        <f t="shared" si="41"/>
        <v>1</v>
      </c>
    </row>
    <row r="51" spans="1:42" ht="15" customHeight="1" x14ac:dyDescent="0.2">
      <c r="A51" s="32"/>
      <c r="B51" s="301">
        <v>29</v>
      </c>
      <c r="C51" s="293" t="s">
        <v>217</v>
      </c>
      <c r="D51" s="281" t="s">
        <v>25</v>
      </c>
      <c r="E51" s="302"/>
      <c r="F51" s="255"/>
      <c r="G51" s="255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5"/>
      <c r="S51" s="253"/>
      <c r="T51" s="256"/>
      <c r="U51" s="257"/>
      <c r="V51" s="303"/>
      <c r="W51" s="259">
        <v>15</v>
      </c>
      <c r="X51" s="255"/>
      <c r="Y51" s="255"/>
      <c r="Z51" s="255">
        <v>30</v>
      </c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>
        <f t="shared" si="46"/>
        <v>45</v>
      </c>
      <c r="AL51" s="255">
        <f t="shared" si="47"/>
        <v>45</v>
      </c>
      <c r="AM51" s="346" t="s">
        <v>24</v>
      </c>
      <c r="AN51" s="304">
        <v>3</v>
      </c>
      <c r="AO51" s="299">
        <f t="shared" si="40"/>
        <v>45</v>
      </c>
      <c r="AP51" s="300">
        <f t="shared" si="41"/>
        <v>3</v>
      </c>
    </row>
    <row r="52" spans="1:42" ht="15" customHeight="1" x14ac:dyDescent="0.2">
      <c r="A52" s="32"/>
      <c r="B52" s="292">
        <v>30</v>
      </c>
      <c r="C52" s="293" t="s">
        <v>217</v>
      </c>
      <c r="D52" s="281" t="s">
        <v>111</v>
      </c>
      <c r="E52" s="302">
        <v>10</v>
      </c>
      <c r="F52" s="255"/>
      <c r="G52" s="255"/>
      <c r="H52" s="255">
        <v>40</v>
      </c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>
        <f t="shared" ref="S52" si="48">SUM(E52:P52)</f>
        <v>50</v>
      </c>
      <c r="T52" s="255">
        <f t="shared" ref="T52" si="49">SUM(E52:R52)</f>
        <v>50</v>
      </c>
      <c r="U52" s="346" t="s">
        <v>24</v>
      </c>
      <c r="V52" s="304">
        <v>2</v>
      </c>
      <c r="W52" s="259"/>
      <c r="X52" s="305"/>
      <c r="Y52" s="255"/>
      <c r="Z52" s="305"/>
      <c r="AA52" s="305"/>
      <c r="AB52" s="305"/>
      <c r="AC52" s="305"/>
      <c r="AD52" s="305"/>
      <c r="AE52" s="254"/>
      <c r="AF52" s="254"/>
      <c r="AG52" s="254"/>
      <c r="AH52" s="254"/>
      <c r="AI52" s="254"/>
      <c r="AJ52" s="255"/>
      <c r="AK52" s="253"/>
      <c r="AL52" s="256"/>
      <c r="AM52" s="257"/>
      <c r="AN52" s="306"/>
      <c r="AO52" s="299">
        <f t="shared" si="40"/>
        <v>50</v>
      </c>
      <c r="AP52" s="300">
        <f t="shared" si="41"/>
        <v>2</v>
      </c>
    </row>
    <row r="53" spans="1:42" ht="15" customHeight="1" x14ac:dyDescent="0.2">
      <c r="A53" s="32"/>
      <c r="B53" s="301">
        <v>31</v>
      </c>
      <c r="C53" s="293" t="s">
        <v>217</v>
      </c>
      <c r="D53" s="281" t="s">
        <v>112</v>
      </c>
      <c r="E53" s="302"/>
      <c r="F53" s="305"/>
      <c r="G53" s="255"/>
      <c r="H53" s="305"/>
      <c r="I53" s="305"/>
      <c r="J53" s="305"/>
      <c r="K53" s="305"/>
      <c r="L53" s="305"/>
      <c r="M53" s="254"/>
      <c r="N53" s="254"/>
      <c r="O53" s="254"/>
      <c r="P53" s="254"/>
      <c r="Q53" s="254"/>
      <c r="R53" s="255"/>
      <c r="S53" s="253"/>
      <c r="T53" s="256"/>
      <c r="U53" s="257"/>
      <c r="V53" s="303"/>
      <c r="W53" s="259">
        <v>10</v>
      </c>
      <c r="X53" s="255"/>
      <c r="Y53" s="255"/>
      <c r="Z53" s="255">
        <v>20</v>
      </c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>
        <f t="shared" ref="AK53:AK54" si="50">SUM(W53:AH53)</f>
        <v>30</v>
      </c>
      <c r="AL53" s="255">
        <f t="shared" ref="AL53:AL54" si="51">SUM(W53:AJ53)</f>
        <v>30</v>
      </c>
      <c r="AM53" s="346" t="s">
        <v>93</v>
      </c>
      <c r="AN53" s="304">
        <v>3</v>
      </c>
      <c r="AO53" s="299">
        <f t="shared" si="40"/>
        <v>30</v>
      </c>
      <c r="AP53" s="300">
        <f t="shared" si="41"/>
        <v>3</v>
      </c>
    </row>
    <row r="54" spans="1:42" ht="15" customHeight="1" x14ac:dyDescent="0.2">
      <c r="A54" s="35"/>
      <c r="B54" s="292">
        <v>32</v>
      </c>
      <c r="C54" s="293" t="s">
        <v>217</v>
      </c>
      <c r="D54" s="281" t="s">
        <v>49</v>
      </c>
      <c r="E54" s="302"/>
      <c r="F54" s="255"/>
      <c r="G54" s="318"/>
      <c r="H54" s="305"/>
      <c r="I54" s="305"/>
      <c r="J54" s="305"/>
      <c r="K54" s="305"/>
      <c r="L54" s="305"/>
      <c r="M54" s="254"/>
      <c r="N54" s="254"/>
      <c r="O54" s="254"/>
      <c r="P54" s="254"/>
      <c r="Q54" s="254"/>
      <c r="R54" s="255"/>
      <c r="S54" s="253"/>
      <c r="T54" s="256"/>
      <c r="U54" s="319"/>
      <c r="V54" s="303"/>
      <c r="W54" s="259">
        <v>10</v>
      </c>
      <c r="X54" s="255"/>
      <c r="Y54" s="240"/>
      <c r="Z54" s="240">
        <v>40</v>
      </c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55">
        <f t="shared" si="50"/>
        <v>50</v>
      </c>
      <c r="AL54" s="255">
        <f t="shared" si="51"/>
        <v>50</v>
      </c>
      <c r="AM54" s="346" t="s">
        <v>24</v>
      </c>
      <c r="AN54" s="304">
        <v>3</v>
      </c>
      <c r="AO54" s="299">
        <f t="shared" si="40"/>
        <v>50</v>
      </c>
      <c r="AP54" s="300">
        <f t="shared" si="41"/>
        <v>3</v>
      </c>
    </row>
    <row r="55" spans="1:42" ht="15" customHeight="1" x14ac:dyDescent="0.2">
      <c r="A55" s="35"/>
      <c r="B55" s="301">
        <v>33</v>
      </c>
      <c r="C55" s="293" t="s">
        <v>217</v>
      </c>
      <c r="D55" s="281" t="s">
        <v>43</v>
      </c>
      <c r="E55" s="302">
        <v>5</v>
      </c>
      <c r="F55" s="255"/>
      <c r="G55" s="255">
        <v>10</v>
      </c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>
        <f t="shared" ref="S55:S56" si="52">SUM(E55:P55)</f>
        <v>15</v>
      </c>
      <c r="T55" s="255">
        <f t="shared" ref="T55:T56" si="53">SUM(E55:R55)</f>
        <v>15</v>
      </c>
      <c r="U55" s="346" t="s">
        <v>24</v>
      </c>
      <c r="V55" s="304">
        <v>1</v>
      </c>
      <c r="W55" s="259"/>
      <c r="X55" s="305"/>
      <c r="Y55" s="255"/>
      <c r="Z55" s="305"/>
      <c r="AA55" s="305"/>
      <c r="AB55" s="305"/>
      <c r="AC55" s="305"/>
      <c r="AD55" s="305"/>
      <c r="AE55" s="254"/>
      <c r="AF55" s="254"/>
      <c r="AG55" s="254"/>
      <c r="AH55" s="254"/>
      <c r="AI55" s="254"/>
      <c r="AJ55" s="255"/>
      <c r="AK55" s="255"/>
      <c r="AL55" s="255"/>
      <c r="AM55" s="346"/>
      <c r="AN55" s="304"/>
      <c r="AO55" s="299">
        <f t="shared" si="40"/>
        <v>15</v>
      </c>
      <c r="AP55" s="300">
        <f t="shared" si="41"/>
        <v>1</v>
      </c>
    </row>
    <row r="56" spans="1:42" ht="15" customHeight="1" thickBot="1" x14ac:dyDescent="0.25">
      <c r="A56" s="35"/>
      <c r="B56" s="292">
        <v>34</v>
      </c>
      <c r="C56" s="293" t="s">
        <v>217</v>
      </c>
      <c r="D56" s="356" t="s">
        <v>44</v>
      </c>
      <c r="E56" s="321">
        <v>5</v>
      </c>
      <c r="F56" s="357"/>
      <c r="G56" s="244">
        <v>10</v>
      </c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>
        <f t="shared" si="52"/>
        <v>15</v>
      </c>
      <c r="T56" s="244">
        <f t="shared" si="53"/>
        <v>15</v>
      </c>
      <c r="U56" s="358" t="s">
        <v>24</v>
      </c>
      <c r="V56" s="325">
        <v>1</v>
      </c>
      <c r="W56" s="326"/>
      <c r="X56" s="327"/>
      <c r="Y56" s="328"/>
      <c r="Z56" s="327"/>
      <c r="AA56" s="327"/>
      <c r="AB56" s="327"/>
      <c r="AC56" s="327"/>
      <c r="AD56" s="327"/>
      <c r="AE56" s="330"/>
      <c r="AF56" s="330"/>
      <c r="AG56" s="330"/>
      <c r="AH56" s="330"/>
      <c r="AI56" s="330"/>
      <c r="AJ56" s="328"/>
      <c r="AK56" s="255"/>
      <c r="AL56" s="255"/>
      <c r="AM56" s="346"/>
      <c r="AN56" s="304"/>
      <c r="AO56" s="353">
        <f t="shared" si="40"/>
        <v>15</v>
      </c>
      <c r="AP56" s="300">
        <f t="shared" si="41"/>
        <v>1</v>
      </c>
    </row>
    <row r="57" spans="1:42" ht="15" customHeight="1" thickBot="1" x14ac:dyDescent="0.25">
      <c r="A57" s="35"/>
      <c r="B57" s="503" t="s">
        <v>45</v>
      </c>
      <c r="C57" s="504"/>
      <c r="D57" s="504"/>
      <c r="E57" s="335">
        <f>SUM(E46:E56)</f>
        <v>40</v>
      </c>
      <c r="F57" s="335">
        <f t="shared" ref="F57" si="54">SUM(F46:F56)</f>
        <v>0</v>
      </c>
      <c r="G57" s="335">
        <f>SUM(G46:G56)</f>
        <v>50</v>
      </c>
      <c r="H57" s="335">
        <f t="shared" ref="H57:R57" si="55">SUM(H46:H56)</f>
        <v>40</v>
      </c>
      <c r="I57" s="335">
        <f t="shared" si="55"/>
        <v>0</v>
      </c>
      <c r="J57" s="335">
        <f t="shared" si="55"/>
        <v>0</v>
      </c>
      <c r="K57" s="335">
        <f t="shared" si="55"/>
        <v>0</v>
      </c>
      <c r="L57" s="335">
        <f t="shared" si="55"/>
        <v>0</v>
      </c>
      <c r="M57" s="335">
        <f t="shared" si="55"/>
        <v>0</v>
      </c>
      <c r="N57" s="335">
        <f t="shared" si="55"/>
        <v>0</v>
      </c>
      <c r="O57" s="335">
        <f t="shared" si="55"/>
        <v>0</v>
      </c>
      <c r="P57" s="335">
        <f t="shared" si="55"/>
        <v>0</v>
      </c>
      <c r="Q57" s="335">
        <f t="shared" si="55"/>
        <v>0</v>
      </c>
      <c r="R57" s="335">
        <f t="shared" si="55"/>
        <v>0</v>
      </c>
      <c r="S57" s="335">
        <f>SUM(S46:S56)</f>
        <v>130</v>
      </c>
      <c r="T57" s="335">
        <f t="shared" ref="T57" si="56">SUM(T46:T56)</f>
        <v>130</v>
      </c>
      <c r="U57" s="335"/>
      <c r="V57" s="336">
        <f>SUM(V46:V56)</f>
        <v>6</v>
      </c>
      <c r="W57" s="335">
        <f t="shared" ref="W57:AJ57" si="57">SUM(W46:W56)</f>
        <v>40</v>
      </c>
      <c r="X57" s="335">
        <f t="shared" si="57"/>
        <v>0</v>
      </c>
      <c r="Y57" s="335">
        <f t="shared" si="57"/>
        <v>30</v>
      </c>
      <c r="Z57" s="335">
        <f t="shared" si="57"/>
        <v>90</v>
      </c>
      <c r="AA57" s="335">
        <f t="shared" si="57"/>
        <v>0</v>
      </c>
      <c r="AB57" s="335">
        <f t="shared" si="57"/>
        <v>0</v>
      </c>
      <c r="AC57" s="335">
        <f t="shared" si="57"/>
        <v>0</v>
      </c>
      <c r="AD57" s="335">
        <f t="shared" si="57"/>
        <v>0</v>
      </c>
      <c r="AE57" s="335">
        <f t="shared" si="57"/>
        <v>0</v>
      </c>
      <c r="AF57" s="335">
        <f t="shared" si="57"/>
        <v>0</v>
      </c>
      <c r="AG57" s="335">
        <f t="shared" si="57"/>
        <v>0</v>
      </c>
      <c r="AH57" s="335">
        <f t="shared" si="57"/>
        <v>25</v>
      </c>
      <c r="AI57" s="335">
        <f t="shared" si="57"/>
        <v>0</v>
      </c>
      <c r="AJ57" s="335">
        <f t="shared" si="57"/>
        <v>0</v>
      </c>
      <c r="AK57" s="335">
        <f>SUM(AK46:AK56)</f>
        <v>185</v>
      </c>
      <c r="AL57" s="335">
        <f t="shared" ref="AL57" si="58">SUM(AL46:AL56)</f>
        <v>185</v>
      </c>
      <c r="AM57" s="335"/>
      <c r="AN57" s="336">
        <f>SUM(AN46:AN56)</f>
        <v>13</v>
      </c>
      <c r="AO57" s="335">
        <f t="shared" ref="AO57:AP57" si="59">SUM(AO46:AO56)</f>
        <v>315</v>
      </c>
      <c r="AP57" s="336">
        <f t="shared" si="59"/>
        <v>19</v>
      </c>
    </row>
    <row r="58" spans="1:42" ht="15" customHeight="1" thickBot="1" x14ac:dyDescent="0.25">
      <c r="A58" s="35"/>
      <c r="B58" s="498" t="s">
        <v>68</v>
      </c>
      <c r="C58" s="499"/>
      <c r="D58" s="499"/>
      <c r="E58" s="499"/>
      <c r="F58" s="499"/>
      <c r="G58" s="499"/>
      <c r="H58" s="499"/>
      <c r="I58" s="499"/>
      <c r="J58" s="499"/>
      <c r="K58" s="499"/>
      <c r="L58" s="499"/>
      <c r="M58" s="499"/>
      <c r="N58" s="499"/>
      <c r="O58" s="499"/>
      <c r="P58" s="499"/>
      <c r="Q58" s="499"/>
      <c r="R58" s="499"/>
      <c r="S58" s="499"/>
      <c r="T58" s="499"/>
      <c r="U58" s="499"/>
      <c r="V58" s="499"/>
      <c r="W58" s="499"/>
      <c r="X58" s="499"/>
      <c r="Y58" s="499"/>
      <c r="Z58" s="499"/>
      <c r="AA58" s="499"/>
      <c r="AB58" s="499"/>
      <c r="AC58" s="499"/>
      <c r="AD58" s="499"/>
      <c r="AE58" s="499"/>
      <c r="AF58" s="499"/>
      <c r="AG58" s="499"/>
      <c r="AH58" s="499"/>
      <c r="AI58" s="499"/>
      <c r="AJ58" s="499"/>
      <c r="AK58" s="499"/>
      <c r="AL58" s="499"/>
      <c r="AM58" s="499"/>
      <c r="AN58" s="499"/>
      <c r="AO58" s="499"/>
      <c r="AP58" s="500"/>
    </row>
    <row r="59" spans="1:42" ht="15" customHeight="1" x14ac:dyDescent="0.2">
      <c r="A59" s="35"/>
      <c r="B59" s="292">
        <v>24</v>
      </c>
      <c r="C59" s="293" t="s">
        <v>217</v>
      </c>
      <c r="D59" s="284" t="s">
        <v>171</v>
      </c>
      <c r="E59" s="308"/>
      <c r="F59" s="255"/>
      <c r="G59" s="255"/>
      <c r="H59" s="256"/>
      <c r="I59" s="256"/>
      <c r="J59" s="256"/>
      <c r="K59" s="256"/>
      <c r="L59" s="256"/>
      <c r="M59" s="256"/>
      <c r="N59" s="256"/>
      <c r="O59" s="256"/>
      <c r="P59" s="255"/>
      <c r="Q59" s="256"/>
      <c r="R59" s="255"/>
      <c r="S59" s="256"/>
      <c r="T59" s="255"/>
      <c r="U59" s="346"/>
      <c r="V59" s="349"/>
      <c r="W59" s="308">
        <v>25</v>
      </c>
      <c r="X59" s="255"/>
      <c r="Y59" s="255"/>
      <c r="Z59" s="256"/>
      <c r="AA59" s="256"/>
      <c r="AB59" s="256"/>
      <c r="AC59" s="256"/>
      <c r="AD59" s="256"/>
      <c r="AE59" s="256"/>
      <c r="AF59" s="256"/>
      <c r="AG59" s="256"/>
      <c r="AH59" s="255"/>
      <c r="AI59" s="256"/>
      <c r="AJ59" s="255"/>
      <c r="AK59" s="256">
        <f>SUM(W59:AH59)</f>
        <v>25</v>
      </c>
      <c r="AL59" s="255">
        <f t="shared" ref="AL59:AL60" si="60">SUM(W59:AJ59)</f>
        <v>25</v>
      </c>
      <c r="AM59" s="346" t="s">
        <v>24</v>
      </c>
      <c r="AN59" s="349">
        <v>2</v>
      </c>
      <c r="AO59" s="299">
        <f t="shared" si="29"/>
        <v>25</v>
      </c>
      <c r="AP59" s="300">
        <f t="shared" ref="AP59:AP60" si="61">V59+AN59</f>
        <v>2</v>
      </c>
    </row>
    <row r="60" spans="1:42" ht="15" customHeight="1" thickBot="1" x14ac:dyDescent="0.25">
      <c r="A60" s="35"/>
      <c r="B60" s="301">
        <v>25</v>
      </c>
      <c r="C60" s="293" t="s">
        <v>217</v>
      </c>
      <c r="D60" s="276" t="s">
        <v>77</v>
      </c>
      <c r="E60" s="308"/>
      <c r="F60" s="255"/>
      <c r="G60" s="255"/>
      <c r="H60" s="256"/>
      <c r="I60" s="256"/>
      <c r="J60" s="256"/>
      <c r="K60" s="256"/>
      <c r="L60" s="256"/>
      <c r="M60" s="256"/>
      <c r="N60" s="256"/>
      <c r="O60" s="256"/>
      <c r="P60" s="255"/>
      <c r="Q60" s="256"/>
      <c r="R60" s="255"/>
      <c r="S60" s="255"/>
      <c r="T60" s="255"/>
      <c r="U60" s="346"/>
      <c r="V60" s="349"/>
      <c r="W60" s="308">
        <v>15</v>
      </c>
      <c r="X60" s="255"/>
      <c r="Y60" s="255"/>
      <c r="Z60" s="256"/>
      <c r="AA60" s="256"/>
      <c r="AB60" s="256"/>
      <c r="AC60" s="256"/>
      <c r="AD60" s="256"/>
      <c r="AE60" s="256"/>
      <c r="AF60" s="256"/>
      <c r="AG60" s="256"/>
      <c r="AH60" s="255"/>
      <c r="AI60" s="256"/>
      <c r="AJ60" s="255"/>
      <c r="AK60" s="255">
        <f t="shared" ref="AK60" si="62">SUM(W60:AH60)</f>
        <v>15</v>
      </c>
      <c r="AL60" s="255">
        <f t="shared" si="60"/>
        <v>15</v>
      </c>
      <c r="AM60" s="346" t="s">
        <v>24</v>
      </c>
      <c r="AN60" s="349">
        <v>1</v>
      </c>
      <c r="AO60" s="299">
        <f t="shared" si="21"/>
        <v>15</v>
      </c>
      <c r="AP60" s="300">
        <f t="shared" si="61"/>
        <v>1</v>
      </c>
    </row>
    <row r="61" spans="1:42" ht="15" customHeight="1" thickBot="1" x14ac:dyDescent="0.25">
      <c r="A61" s="35"/>
      <c r="B61" s="503" t="s">
        <v>45</v>
      </c>
      <c r="C61" s="504"/>
      <c r="D61" s="504"/>
      <c r="E61" s="335">
        <f t="shared" ref="E61:T61" si="63">SUM(E59:E60)</f>
        <v>0</v>
      </c>
      <c r="F61" s="335">
        <f t="shared" si="63"/>
        <v>0</v>
      </c>
      <c r="G61" s="335">
        <f t="shared" si="63"/>
        <v>0</v>
      </c>
      <c r="H61" s="335">
        <f t="shared" si="63"/>
        <v>0</v>
      </c>
      <c r="I61" s="335">
        <f t="shared" si="63"/>
        <v>0</v>
      </c>
      <c r="J61" s="335">
        <f t="shared" si="63"/>
        <v>0</v>
      </c>
      <c r="K61" s="335">
        <f t="shared" si="63"/>
        <v>0</v>
      </c>
      <c r="L61" s="335">
        <f t="shared" si="63"/>
        <v>0</v>
      </c>
      <c r="M61" s="335">
        <f t="shared" si="63"/>
        <v>0</v>
      </c>
      <c r="N61" s="335">
        <f t="shared" si="63"/>
        <v>0</v>
      </c>
      <c r="O61" s="335">
        <f t="shared" si="63"/>
        <v>0</v>
      </c>
      <c r="P61" s="335">
        <f t="shared" si="63"/>
        <v>0</v>
      </c>
      <c r="Q61" s="335">
        <f t="shared" si="63"/>
        <v>0</v>
      </c>
      <c r="R61" s="335">
        <f t="shared" si="63"/>
        <v>0</v>
      </c>
      <c r="S61" s="335">
        <f t="shared" si="63"/>
        <v>0</v>
      </c>
      <c r="T61" s="335">
        <f t="shared" si="63"/>
        <v>0</v>
      </c>
      <c r="U61" s="335"/>
      <c r="V61" s="336">
        <f t="shared" ref="V61:AL61" si="64">SUM(V59:V60)</f>
        <v>0</v>
      </c>
      <c r="W61" s="335">
        <f t="shared" si="64"/>
        <v>40</v>
      </c>
      <c r="X61" s="335">
        <f t="shared" si="64"/>
        <v>0</v>
      </c>
      <c r="Y61" s="335">
        <f t="shared" si="64"/>
        <v>0</v>
      </c>
      <c r="Z61" s="335">
        <f t="shared" si="64"/>
        <v>0</v>
      </c>
      <c r="AA61" s="335">
        <f t="shared" si="64"/>
        <v>0</v>
      </c>
      <c r="AB61" s="335">
        <f t="shared" si="64"/>
        <v>0</v>
      </c>
      <c r="AC61" s="335">
        <f t="shared" si="64"/>
        <v>0</v>
      </c>
      <c r="AD61" s="335">
        <f t="shared" si="64"/>
        <v>0</v>
      </c>
      <c r="AE61" s="335">
        <f t="shared" si="64"/>
        <v>0</v>
      </c>
      <c r="AF61" s="335">
        <f t="shared" si="64"/>
        <v>0</v>
      </c>
      <c r="AG61" s="335">
        <f t="shared" si="64"/>
        <v>0</v>
      </c>
      <c r="AH61" s="335">
        <f t="shared" si="64"/>
        <v>0</v>
      </c>
      <c r="AI61" s="335">
        <f t="shared" si="64"/>
        <v>0</v>
      </c>
      <c r="AJ61" s="335">
        <f t="shared" si="64"/>
        <v>0</v>
      </c>
      <c r="AK61" s="335">
        <f t="shared" si="64"/>
        <v>40</v>
      </c>
      <c r="AL61" s="335">
        <f t="shared" si="64"/>
        <v>40</v>
      </c>
      <c r="AM61" s="335"/>
      <c r="AN61" s="336">
        <f>SUM(AN59:AN60)</f>
        <v>3</v>
      </c>
      <c r="AO61" s="335">
        <f>SUM(AO59:AO60)</f>
        <v>40</v>
      </c>
      <c r="AP61" s="336">
        <f>SUM(AP59:AP60)</f>
        <v>3</v>
      </c>
    </row>
    <row r="62" spans="1:42" ht="15" customHeight="1" thickBot="1" x14ac:dyDescent="0.25">
      <c r="A62" s="35"/>
      <c r="B62" s="498" t="s">
        <v>117</v>
      </c>
      <c r="C62" s="499"/>
      <c r="D62" s="499"/>
      <c r="E62" s="499"/>
      <c r="F62" s="499"/>
      <c r="G62" s="499"/>
      <c r="H62" s="499"/>
      <c r="I62" s="499"/>
      <c r="J62" s="499"/>
      <c r="K62" s="499"/>
      <c r="L62" s="499"/>
      <c r="M62" s="499"/>
      <c r="N62" s="499"/>
      <c r="O62" s="499"/>
      <c r="P62" s="499"/>
      <c r="Q62" s="499"/>
      <c r="R62" s="499"/>
      <c r="S62" s="499"/>
      <c r="T62" s="499"/>
      <c r="U62" s="499"/>
      <c r="V62" s="499"/>
      <c r="W62" s="499"/>
      <c r="X62" s="499"/>
      <c r="Y62" s="499"/>
      <c r="Z62" s="499"/>
      <c r="AA62" s="499"/>
      <c r="AB62" s="499"/>
      <c r="AC62" s="499"/>
      <c r="AD62" s="499"/>
      <c r="AE62" s="499"/>
      <c r="AF62" s="499"/>
      <c r="AG62" s="499"/>
      <c r="AH62" s="499"/>
      <c r="AI62" s="499"/>
      <c r="AJ62" s="499"/>
      <c r="AK62" s="499"/>
      <c r="AL62" s="499"/>
      <c r="AM62" s="499"/>
      <c r="AN62" s="499"/>
      <c r="AO62" s="499"/>
      <c r="AP62" s="500"/>
    </row>
    <row r="63" spans="1:42" ht="15" customHeight="1" thickBot="1" x14ac:dyDescent="0.25">
      <c r="A63" s="35"/>
      <c r="B63" s="292">
        <v>37</v>
      </c>
      <c r="C63" s="293" t="s">
        <v>217</v>
      </c>
      <c r="D63" s="359" t="s">
        <v>113</v>
      </c>
      <c r="E63" s="360"/>
      <c r="F63" s="249"/>
      <c r="G63" s="249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49"/>
      <c r="S63" s="253"/>
      <c r="T63" s="253"/>
      <c r="U63" s="317"/>
      <c r="V63" s="303"/>
      <c r="W63" s="308"/>
      <c r="X63" s="310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>
        <v>150</v>
      </c>
      <c r="AJ63" s="256"/>
      <c r="AK63" s="253">
        <f>SUM(W63:AH63)</f>
        <v>0</v>
      </c>
      <c r="AL63" s="253">
        <f t="shared" ref="AL63" si="65">SUM(W63:AJ63)</f>
        <v>150</v>
      </c>
      <c r="AM63" s="346" t="s">
        <v>95</v>
      </c>
      <c r="AN63" s="349">
        <v>5</v>
      </c>
      <c r="AO63" s="299">
        <f t="shared" si="21"/>
        <v>150</v>
      </c>
      <c r="AP63" s="300">
        <f>V63+AN63</f>
        <v>5</v>
      </c>
    </row>
    <row r="64" spans="1:42" ht="15" customHeight="1" thickBot="1" x14ac:dyDescent="0.25">
      <c r="A64" s="35"/>
      <c r="B64" s="503" t="s">
        <v>45</v>
      </c>
      <c r="C64" s="504"/>
      <c r="D64" s="504"/>
      <c r="E64" s="335">
        <f>SUM(E63:E63)</f>
        <v>0</v>
      </c>
      <c r="F64" s="335">
        <f t="shared" ref="F64:AP64" si="66">SUM(F63:F63)</f>
        <v>0</v>
      </c>
      <c r="G64" s="335">
        <f t="shared" si="66"/>
        <v>0</v>
      </c>
      <c r="H64" s="335">
        <f t="shared" si="66"/>
        <v>0</v>
      </c>
      <c r="I64" s="335">
        <f t="shared" si="66"/>
        <v>0</v>
      </c>
      <c r="J64" s="335">
        <f t="shared" si="66"/>
        <v>0</v>
      </c>
      <c r="K64" s="335">
        <f t="shared" si="66"/>
        <v>0</v>
      </c>
      <c r="L64" s="335">
        <f t="shared" si="66"/>
        <v>0</v>
      </c>
      <c r="M64" s="335">
        <f t="shared" si="66"/>
        <v>0</v>
      </c>
      <c r="N64" s="335">
        <f t="shared" si="66"/>
        <v>0</v>
      </c>
      <c r="O64" s="335">
        <f t="shared" si="66"/>
        <v>0</v>
      </c>
      <c r="P64" s="335">
        <f t="shared" si="66"/>
        <v>0</v>
      </c>
      <c r="Q64" s="335">
        <f t="shared" si="66"/>
        <v>0</v>
      </c>
      <c r="R64" s="335">
        <f t="shared" si="66"/>
        <v>0</v>
      </c>
      <c r="S64" s="335">
        <f t="shared" si="66"/>
        <v>0</v>
      </c>
      <c r="T64" s="335">
        <f t="shared" si="66"/>
        <v>0</v>
      </c>
      <c r="U64" s="335"/>
      <c r="V64" s="336">
        <f t="shared" si="66"/>
        <v>0</v>
      </c>
      <c r="W64" s="335">
        <f t="shared" si="66"/>
        <v>0</v>
      </c>
      <c r="X64" s="335">
        <f t="shared" si="66"/>
        <v>0</v>
      </c>
      <c r="Y64" s="335">
        <f t="shared" si="66"/>
        <v>0</v>
      </c>
      <c r="Z64" s="335">
        <f t="shared" si="66"/>
        <v>0</v>
      </c>
      <c r="AA64" s="335">
        <f t="shared" si="66"/>
        <v>0</v>
      </c>
      <c r="AB64" s="335">
        <f t="shared" si="66"/>
        <v>0</v>
      </c>
      <c r="AC64" s="335">
        <f t="shared" si="66"/>
        <v>0</v>
      </c>
      <c r="AD64" s="335">
        <f t="shared" si="66"/>
        <v>0</v>
      </c>
      <c r="AE64" s="335">
        <f t="shared" si="66"/>
        <v>0</v>
      </c>
      <c r="AF64" s="335">
        <f t="shared" si="66"/>
        <v>0</v>
      </c>
      <c r="AG64" s="335">
        <f t="shared" si="66"/>
        <v>0</v>
      </c>
      <c r="AH64" s="335">
        <f t="shared" si="66"/>
        <v>0</v>
      </c>
      <c r="AI64" s="335">
        <f t="shared" si="66"/>
        <v>150</v>
      </c>
      <c r="AJ64" s="335">
        <f t="shared" si="66"/>
        <v>0</v>
      </c>
      <c r="AK64" s="335">
        <f t="shared" si="66"/>
        <v>0</v>
      </c>
      <c r="AL64" s="335">
        <f t="shared" si="66"/>
        <v>150</v>
      </c>
      <c r="AM64" s="335"/>
      <c r="AN64" s="336">
        <f>SUM(AN63:AN63)</f>
        <v>5</v>
      </c>
      <c r="AO64" s="335">
        <f t="shared" si="66"/>
        <v>150</v>
      </c>
      <c r="AP64" s="336">
        <f t="shared" si="66"/>
        <v>5</v>
      </c>
    </row>
    <row r="65" spans="1:42" ht="15" customHeight="1" thickBot="1" x14ac:dyDescent="0.25">
      <c r="A65" s="32"/>
      <c r="B65" s="498" t="s">
        <v>92</v>
      </c>
      <c r="C65" s="499"/>
      <c r="D65" s="499"/>
      <c r="E65" s="499"/>
      <c r="F65" s="499"/>
      <c r="G65" s="499"/>
      <c r="H65" s="499"/>
      <c r="I65" s="499"/>
      <c r="J65" s="499"/>
      <c r="K65" s="499"/>
      <c r="L65" s="499"/>
      <c r="M65" s="499"/>
      <c r="N65" s="499"/>
      <c r="O65" s="499"/>
      <c r="P65" s="499"/>
      <c r="Q65" s="499"/>
      <c r="R65" s="499"/>
      <c r="S65" s="499"/>
      <c r="T65" s="499"/>
      <c r="U65" s="499"/>
      <c r="V65" s="499"/>
      <c r="W65" s="499"/>
      <c r="X65" s="499"/>
      <c r="Y65" s="499"/>
      <c r="Z65" s="499"/>
      <c r="AA65" s="499"/>
      <c r="AB65" s="499"/>
      <c r="AC65" s="499"/>
      <c r="AD65" s="499"/>
      <c r="AE65" s="499"/>
      <c r="AF65" s="499"/>
      <c r="AG65" s="499"/>
      <c r="AH65" s="499"/>
      <c r="AI65" s="499"/>
      <c r="AJ65" s="499"/>
      <c r="AK65" s="499"/>
      <c r="AL65" s="499"/>
      <c r="AM65" s="499"/>
      <c r="AN65" s="499"/>
      <c r="AO65" s="499"/>
      <c r="AP65" s="500"/>
    </row>
    <row r="66" spans="1:42" x14ac:dyDescent="0.2">
      <c r="B66" s="292">
        <v>38</v>
      </c>
      <c r="C66" s="293" t="s">
        <v>217</v>
      </c>
      <c r="D66" s="276" t="s">
        <v>187</v>
      </c>
      <c r="E66" s="308">
        <v>15</v>
      </c>
      <c r="F66" s="255"/>
      <c r="G66" s="255">
        <v>15</v>
      </c>
      <c r="H66" s="256"/>
      <c r="I66" s="296"/>
      <c r="J66" s="361"/>
      <c r="K66" s="296"/>
      <c r="L66" s="296"/>
      <c r="M66" s="296"/>
      <c r="N66" s="296"/>
      <c r="O66" s="296"/>
      <c r="P66" s="296"/>
      <c r="Q66" s="296"/>
      <c r="R66" s="296"/>
      <c r="S66" s="240">
        <f t="shared" ref="S66" si="67">SUM(E66:P66)</f>
        <v>30</v>
      </c>
      <c r="T66" s="255">
        <f t="shared" ref="T66" si="68">SUM(E66:R66)</f>
        <v>30</v>
      </c>
      <c r="U66" s="346" t="s">
        <v>24</v>
      </c>
      <c r="V66" s="304">
        <v>1</v>
      </c>
      <c r="W66" s="308"/>
      <c r="X66" s="255"/>
      <c r="Y66" s="255"/>
      <c r="Z66" s="256"/>
      <c r="AA66" s="296"/>
      <c r="AB66" s="361"/>
      <c r="AC66" s="296"/>
      <c r="AD66" s="296"/>
      <c r="AE66" s="296"/>
      <c r="AF66" s="296"/>
      <c r="AG66" s="296"/>
      <c r="AH66" s="296"/>
      <c r="AI66" s="296"/>
      <c r="AJ66" s="296"/>
      <c r="AK66" s="296"/>
      <c r="AL66" s="255"/>
      <c r="AM66" s="346"/>
      <c r="AN66" s="304"/>
      <c r="AO66" s="299">
        <f t="shared" ref="AO66:AO68" si="69">T66+AL66</f>
        <v>30</v>
      </c>
      <c r="AP66" s="300">
        <f t="shared" ref="AP66:AP68" si="70">V66+AN66</f>
        <v>1</v>
      </c>
    </row>
    <row r="67" spans="1:42" x14ac:dyDescent="0.2">
      <c r="B67" s="292">
        <v>39</v>
      </c>
      <c r="C67" s="293" t="s">
        <v>216</v>
      </c>
      <c r="D67" s="281" t="s">
        <v>30</v>
      </c>
      <c r="E67" s="302"/>
      <c r="F67" s="255"/>
      <c r="G67" s="255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5"/>
      <c r="S67" s="311"/>
      <c r="T67" s="256"/>
      <c r="U67" s="317"/>
      <c r="V67" s="303"/>
      <c r="W67" s="310">
        <v>15</v>
      </c>
      <c r="X67" s="355"/>
      <c r="Y67" s="311"/>
      <c r="Z67" s="253"/>
      <c r="AA67" s="253"/>
      <c r="AB67" s="311"/>
      <c r="AC67" s="253"/>
      <c r="AD67" s="253"/>
      <c r="AE67" s="253"/>
      <c r="AF67" s="253"/>
      <c r="AG67" s="253"/>
      <c r="AH67" s="253"/>
      <c r="AI67" s="253"/>
      <c r="AJ67" s="253"/>
      <c r="AK67" s="256">
        <f>SUM(W67:AH67)</f>
        <v>15</v>
      </c>
      <c r="AL67" s="255">
        <f t="shared" ref="AL67:AL68" si="71">SUM(W67:AJ67)</f>
        <v>15</v>
      </c>
      <c r="AM67" s="346" t="s">
        <v>24</v>
      </c>
      <c r="AN67" s="349">
        <v>1</v>
      </c>
      <c r="AO67" s="299">
        <f t="shared" si="69"/>
        <v>15</v>
      </c>
      <c r="AP67" s="300">
        <f t="shared" si="70"/>
        <v>1</v>
      </c>
    </row>
    <row r="68" spans="1:42" ht="13.5" thickBot="1" x14ac:dyDescent="0.25">
      <c r="B68" s="20">
        <v>40</v>
      </c>
      <c r="C68" s="42" t="s">
        <v>216</v>
      </c>
      <c r="D68" s="62" t="s">
        <v>31</v>
      </c>
      <c r="E68" s="18"/>
      <c r="F68" s="89"/>
      <c r="G68" s="89"/>
      <c r="H68" s="9"/>
      <c r="I68" s="4"/>
      <c r="J68" s="9"/>
      <c r="K68" s="9"/>
      <c r="L68" s="9"/>
      <c r="M68" s="9"/>
      <c r="N68" s="9"/>
      <c r="O68" s="9"/>
      <c r="P68" s="9"/>
      <c r="Q68" s="9"/>
      <c r="R68" s="89"/>
      <c r="S68" s="29"/>
      <c r="T68" s="4"/>
      <c r="U68" s="19"/>
      <c r="V68" s="121"/>
      <c r="W68" s="85">
        <v>15</v>
      </c>
      <c r="X68" s="10"/>
      <c r="Y68" s="89"/>
      <c r="Z68" s="10"/>
      <c r="AA68" s="14"/>
      <c r="AB68" s="10"/>
      <c r="AC68" s="10"/>
      <c r="AD68" s="10"/>
      <c r="AE68" s="9"/>
      <c r="AF68" s="9"/>
      <c r="AG68" s="9"/>
      <c r="AH68" s="9"/>
      <c r="AI68" s="9"/>
      <c r="AJ68" s="89"/>
      <c r="AK68" s="4">
        <f>SUM(W68:AH68)</f>
        <v>15</v>
      </c>
      <c r="AL68" s="89">
        <f t="shared" si="71"/>
        <v>15</v>
      </c>
      <c r="AM68" s="21" t="s">
        <v>24</v>
      </c>
      <c r="AN68" s="50">
        <v>1</v>
      </c>
      <c r="AO68" s="117">
        <f t="shared" si="69"/>
        <v>15</v>
      </c>
      <c r="AP68" s="193">
        <f t="shared" si="70"/>
        <v>1</v>
      </c>
    </row>
    <row r="69" spans="1:42" ht="13.5" thickBot="1" x14ac:dyDescent="0.25">
      <c r="B69" s="501" t="s">
        <v>45</v>
      </c>
      <c r="C69" s="502"/>
      <c r="D69" s="502"/>
      <c r="E69" s="15">
        <f>SUM(E66:E68)</f>
        <v>15</v>
      </c>
      <c r="F69" s="15">
        <f t="shared" ref="F69:AP69" si="72">SUM(F66:F68)</f>
        <v>0</v>
      </c>
      <c r="G69" s="15">
        <f t="shared" si="72"/>
        <v>15</v>
      </c>
      <c r="H69" s="15">
        <f t="shared" si="72"/>
        <v>0</v>
      </c>
      <c r="I69" s="15">
        <f t="shared" si="72"/>
        <v>0</v>
      </c>
      <c r="J69" s="15">
        <f t="shared" si="72"/>
        <v>0</v>
      </c>
      <c r="K69" s="15">
        <f t="shared" si="72"/>
        <v>0</v>
      </c>
      <c r="L69" s="15">
        <f t="shared" si="72"/>
        <v>0</v>
      </c>
      <c r="M69" s="15">
        <f t="shared" si="72"/>
        <v>0</v>
      </c>
      <c r="N69" s="15">
        <f t="shared" si="72"/>
        <v>0</v>
      </c>
      <c r="O69" s="15">
        <f t="shared" si="72"/>
        <v>0</v>
      </c>
      <c r="P69" s="15">
        <f t="shared" si="72"/>
        <v>0</v>
      </c>
      <c r="Q69" s="15">
        <f t="shared" si="72"/>
        <v>0</v>
      </c>
      <c r="R69" s="15">
        <f t="shared" si="72"/>
        <v>0</v>
      </c>
      <c r="S69" s="225">
        <f t="shared" si="72"/>
        <v>30</v>
      </c>
      <c r="T69" s="15">
        <f t="shared" si="72"/>
        <v>30</v>
      </c>
      <c r="U69" s="15"/>
      <c r="V69" s="184">
        <f>SUM(V66:V68)</f>
        <v>1</v>
      </c>
      <c r="W69" s="15">
        <f t="shared" si="72"/>
        <v>30</v>
      </c>
      <c r="X69" s="15">
        <f t="shared" si="72"/>
        <v>0</v>
      </c>
      <c r="Y69" s="15">
        <f t="shared" si="72"/>
        <v>0</v>
      </c>
      <c r="Z69" s="15">
        <f t="shared" si="72"/>
        <v>0</v>
      </c>
      <c r="AA69" s="15">
        <f t="shared" si="72"/>
        <v>0</v>
      </c>
      <c r="AB69" s="15">
        <f t="shared" si="72"/>
        <v>0</v>
      </c>
      <c r="AC69" s="15">
        <f t="shared" si="72"/>
        <v>0</v>
      </c>
      <c r="AD69" s="15">
        <f t="shared" si="72"/>
        <v>0</v>
      </c>
      <c r="AE69" s="15">
        <f t="shared" si="72"/>
        <v>0</v>
      </c>
      <c r="AF69" s="15">
        <f t="shared" si="72"/>
        <v>0</v>
      </c>
      <c r="AG69" s="15">
        <f t="shared" si="72"/>
        <v>0</v>
      </c>
      <c r="AH69" s="15">
        <f t="shared" si="72"/>
        <v>0</v>
      </c>
      <c r="AI69" s="15">
        <f t="shared" si="72"/>
        <v>0</v>
      </c>
      <c r="AJ69" s="15">
        <f t="shared" si="72"/>
        <v>0</v>
      </c>
      <c r="AK69" s="15">
        <f t="shared" si="72"/>
        <v>30</v>
      </c>
      <c r="AL69" s="15">
        <f t="shared" si="72"/>
        <v>30</v>
      </c>
      <c r="AM69" s="15"/>
      <c r="AN69" s="184">
        <f t="shared" si="72"/>
        <v>2</v>
      </c>
      <c r="AO69" s="225">
        <f t="shared" si="72"/>
        <v>60</v>
      </c>
      <c r="AP69" s="184">
        <f t="shared" si="72"/>
        <v>3</v>
      </c>
    </row>
    <row r="70" spans="1:42" ht="13.5" thickBot="1" x14ac:dyDescent="0.25">
      <c r="B70" s="501" t="s">
        <v>45</v>
      </c>
      <c r="C70" s="502"/>
      <c r="D70" s="502"/>
      <c r="E70" s="15">
        <f t="shared" ref="E70:T70" si="73">E29+E44+E57+E61+E64+E69</f>
        <v>215</v>
      </c>
      <c r="F70" s="15">
        <f t="shared" si="73"/>
        <v>20</v>
      </c>
      <c r="G70" s="15">
        <f t="shared" si="73"/>
        <v>80</v>
      </c>
      <c r="H70" s="15">
        <f t="shared" si="73"/>
        <v>110</v>
      </c>
      <c r="I70" s="15">
        <f t="shared" si="73"/>
        <v>10</v>
      </c>
      <c r="J70" s="15">
        <f t="shared" si="73"/>
        <v>0</v>
      </c>
      <c r="K70" s="15">
        <f t="shared" si="73"/>
        <v>0</v>
      </c>
      <c r="L70" s="15">
        <f t="shared" si="73"/>
        <v>0</v>
      </c>
      <c r="M70" s="15">
        <f t="shared" si="73"/>
        <v>0</v>
      </c>
      <c r="N70" s="15">
        <f t="shared" si="73"/>
        <v>30</v>
      </c>
      <c r="O70" s="15">
        <f t="shared" si="73"/>
        <v>0</v>
      </c>
      <c r="P70" s="15">
        <f t="shared" si="73"/>
        <v>30</v>
      </c>
      <c r="Q70" s="15">
        <f t="shared" si="73"/>
        <v>0</v>
      </c>
      <c r="R70" s="15">
        <f t="shared" si="73"/>
        <v>0</v>
      </c>
      <c r="S70" s="15">
        <f t="shared" si="73"/>
        <v>495</v>
      </c>
      <c r="T70" s="15">
        <f t="shared" si="73"/>
        <v>495</v>
      </c>
      <c r="U70" s="15"/>
      <c r="V70" s="184">
        <f>V29+V44+V57+V61+V64+V69</f>
        <v>27</v>
      </c>
      <c r="W70" s="15">
        <f t="shared" ref="W70:AP70" si="74">W29+W44+W57+W61+W64+W69</f>
        <v>160</v>
      </c>
      <c r="X70" s="15">
        <f t="shared" si="74"/>
        <v>0</v>
      </c>
      <c r="Y70" s="15">
        <f t="shared" si="74"/>
        <v>35</v>
      </c>
      <c r="Z70" s="15">
        <f t="shared" si="74"/>
        <v>140</v>
      </c>
      <c r="AA70" s="15">
        <f t="shared" si="74"/>
        <v>0</v>
      </c>
      <c r="AB70" s="15">
        <f t="shared" si="74"/>
        <v>0</v>
      </c>
      <c r="AC70" s="15">
        <f t="shared" si="74"/>
        <v>0</v>
      </c>
      <c r="AD70" s="15">
        <f t="shared" si="74"/>
        <v>0</v>
      </c>
      <c r="AE70" s="15">
        <f t="shared" si="74"/>
        <v>0</v>
      </c>
      <c r="AF70" s="15">
        <f t="shared" si="74"/>
        <v>30</v>
      </c>
      <c r="AG70" s="15">
        <f t="shared" si="74"/>
        <v>0</v>
      </c>
      <c r="AH70" s="15">
        <f t="shared" si="74"/>
        <v>55</v>
      </c>
      <c r="AI70" s="15">
        <f t="shared" si="74"/>
        <v>150</v>
      </c>
      <c r="AJ70" s="15">
        <f t="shared" si="74"/>
        <v>0</v>
      </c>
      <c r="AK70" s="15">
        <f t="shared" si="74"/>
        <v>420</v>
      </c>
      <c r="AL70" s="15">
        <f t="shared" si="74"/>
        <v>570</v>
      </c>
      <c r="AM70" s="184"/>
      <c r="AN70" s="184">
        <f t="shared" si="74"/>
        <v>33</v>
      </c>
      <c r="AO70" s="15">
        <f t="shared" si="74"/>
        <v>1065</v>
      </c>
      <c r="AP70" s="184">
        <f t="shared" si="74"/>
        <v>60</v>
      </c>
    </row>
    <row r="72" spans="1:42" x14ac:dyDescent="0.2">
      <c r="B72" s="34" t="s">
        <v>158</v>
      </c>
      <c r="AK72" s="226"/>
    </row>
    <row r="73" spans="1:42" x14ac:dyDescent="0.2">
      <c r="B73" s="33"/>
    </row>
    <row r="74" spans="1:42" x14ac:dyDescent="0.2">
      <c r="B74" s="33"/>
    </row>
    <row r="77" spans="1:42" ht="14.25" x14ac:dyDescent="0.2">
      <c r="O77" s="118"/>
    </row>
    <row r="78" spans="1:42" x14ac:dyDescent="0.2">
      <c r="D78" s="224" t="s">
        <v>159</v>
      </c>
      <c r="P78" s="16" t="s">
        <v>159</v>
      </c>
      <c r="AG78" s="497" t="s">
        <v>159</v>
      </c>
      <c r="AH78" s="497"/>
      <c r="AI78" s="497"/>
      <c r="AJ78" s="497"/>
      <c r="AK78" s="497"/>
      <c r="AL78" s="497"/>
      <c r="AM78" s="497"/>
    </row>
    <row r="79" spans="1:42" x14ac:dyDescent="0.2">
      <c r="D79" s="119" t="s">
        <v>160</v>
      </c>
      <c r="N79" s="224"/>
      <c r="P79" s="497" t="s">
        <v>161</v>
      </c>
      <c r="Q79" s="497"/>
      <c r="R79" s="497"/>
      <c r="S79" s="497"/>
      <c r="T79" s="497"/>
      <c r="U79" s="497"/>
      <c r="V79" s="497"/>
      <c r="AG79" s="497" t="s">
        <v>162</v>
      </c>
      <c r="AH79" s="497"/>
      <c r="AI79" s="497"/>
      <c r="AJ79" s="497"/>
      <c r="AK79" s="497"/>
      <c r="AL79" s="497"/>
      <c r="AM79" s="497"/>
    </row>
    <row r="85" spans="3:50" x14ac:dyDescent="0.2"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</row>
    <row r="86" spans="3:50" x14ac:dyDescent="0.2"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</row>
    <row r="87" spans="3:50" x14ac:dyDescent="0.2">
      <c r="C87" s="32"/>
      <c r="D87" s="505"/>
      <c r="E87" s="505"/>
      <c r="F87" s="505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32"/>
      <c r="AT87" s="32"/>
      <c r="AU87" s="32"/>
      <c r="AV87" s="32"/>
      <c r="AW87" s="32"/>
      <c r="AX87" s="32"/>
    </row>
    <row r="88" spans="3:50" x14ac:dyDescent="0.2"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</row>
    <row r="89" spans="3:50" x14ac:dyDescent="0.2"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</row>
    <row r="90" spans="3:50" x14ac:dyDescent="0.2"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</row>
  </sheetData>
  <mergeCells count="26">
    <mergeCell ref="D87:F87"/>
    <mergeCell ref="B44:D44"/>
    <mergeCell ref="B61:D61"/>
    <mergeCell ref="B64:D64"/>
    <mergeCell ref="B6:AP6"/>
    <mergeCell ref="B30:AP30"/>
    <mergeCell ref="B29:D29"/>
    <mergeCell ref="AP16:AP17"/>
    <mergeCell ref="B18:AP18"/>
    <mergeCell ref="B16:B17"/>
    <mergeCell ref="D16:D17"/>
    <mergeCell ref="E16:V16"/>
    <mergeCell ref="W16:AN16"/>
    <mergeCell ref="B70:D70"/>
    <mergeCell ref="AG78:AM78"/>
    <mergeCell ref="B45:AP45"/>
    <mergeCell ref="AI2:AM2"/>
    <mergeCell ref="AI4:AM4"/>
    <mergeCell ref="P79:V79"/>
    <mergeCell ref="AG79:AM79"/>
    <mergeCell ref="AO16:AO17"/>
    <mergeCell ref="B65:AP65"/>
    <mergeCell ref="B62:AP62"/>
    <mergeCell ref="B58:AP58"/>
    <mergeCell ref="B69:D69"/>
    <mergeCell ref="B57:D57"/>
  </mergeCells>
  <pageMargins left="0.25" right="0.25" top="0.75" bottom="0.75" header="0.3" footer="0.3"/>
  <pageSetup paperSize="9" scale="53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Q62"/>
  <sheetViews>
    <sheetView topLeftCell="A22" zoomScale="55" zoomScaleNormal="55" workbookViewId="0">
      <selection activeCell="D19" sqref="D19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11.7109375" bestFit="1" customWidth="1"/>
    <col min="4" max="4" width="65.28515625" customWidth="1"/>
    <col min="5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2" width="5.7109375" customWidth="1"/>
  </cols>
  <sheetData>
    <row r="1" spans="1:43" x14ac:dyDescent="0.2">
      <c r="AJ1" s="16" t="s">
        <v>210</v>
      </c>
      <c r="AK1" s="16"/>
      <c r="AL1" s="16"/>
      <c r="AM1" s="236"/>
      <c r="AN1" s="16"/>
    </row>
    <row r="2" spans="1:43" x14ac:dyDescent="0.2">
      <c r="AJ2" s="495" t="s">
        <v>211</v>
      </c>
      <c r="AK2" s="496"/>
      <c r="AL2" s="496"/>
      <c r="AM2" s="496"/>
      <c r="AN2" s="496"/>
    </row>
    <row r="3" spans="1:43" x14ac:dyDescent="0.2">
      <c r="AJ3" s="16" t="s">
        <v>212</v>
      </c>
      <c r="AK3" s="16"/>
      <c r="AL3" s="16"/>
      <c r="AM3" s="236"/>
      <c r="AN3" s="16"/>
    </row>
    <row r="4" spans="1:43" x14ac:dyDescent="0.2">
      <c r="AJ4" s="495" t="s">
        <v>213</v>
      </c>
      <c r="AK4" s="496"/>
      <c r="AL4" s="496"/>
      <c r="AM4" s="496"/>
      <c r="AN4" s="496"/>
    </row>
    <row r="6" spans="1:43" s="1" customFormat="1" ht="20.25" customHeight="1" x14ac:dyDescent="0.2">
      <c r="B6" s="506" t="s">
        <v>226</v>
      </c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  <c r="AA6" s="506"/>
      <c r="AB6" s="506"/>
      <c r="AC6" s="506"/>
      <c r="AD6" s="506"/>
      <c r="AE6" s="506"/>
      <c r="AF6" s="506"/>
      <c r="AG6" s="506"/>
      <c r="AH6" s="506"/>
      <c r="AI6" s="506"/>
      <c r="AJ6" s="506"/>
      <c r="AK6" s="506"/>
      <c r="AL6" s="506"/>
      <c r="AM6" s="506"/>
      <c r="AN6" s="506"/>
      <c r="AO6" s="506"/>
      <c r="AP6" s="506"/>
    </row>
    <row r="7" spans="1:43" s="1" customFormat="1" ht="20.25" customHeight="1" x14ac:dyDescent="0.2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</row>
    <row r="9" spans="1:43" s="2" customFormat="1" ht="15" customHeight="1" x14ac:dyDescent="0.25">
      <c r="B9" s="2" t="s">
        <v>17</v>
      </c>
    </row>
    <row r="10" spans="1:43" s="2" customFormat="1" ht="15" customHeight="1" x14ac:dyDescent="0.25">
      <c r="B10" s="2" t="s">
        <v>16</v>
      </c>
    </row>
    <row r="11" spans="1:43" s="2" customFormat="1" ht="15" customHeight="1" x14ac:dyDescent="0.25">
      <c r="B11" s="2" t="s">
        <v>163</v>
      </c>
    </row>
    <row r="12" spans="1:43" s="2" customFormat="1" ht="15" customHeight="1" x14ac:dyDescent="0.25">
      <c r="B12" s="2" t="s">
        <v>18</v>
      </c>
    </row>
    <row r="13" spans="1:43" ht="15" customHeight="1" x14ac:dyDescent="0.25">
      <c r="B13" s="2" t="s">
        <v>39</v>
      </c>
      <c r="C13" s="2"/>
    </row>
    <row r="15" spans="1:43" ht="13.5" thickBot="1" x14ac:dyDescent="0.25"/>
    <row r="16" spans="1:43" ht="17.25" customHeight="1" thickBot="1" x14ac:dyDescent="0.25">
      <c r="A16" s="16"/>
      <c r="B16" s="475" t="s">
        <v>19</v>
      </c>
      <c r="C16" s="237"/>
      <c r="D16" s="465" t="s">
        <v>214</v>
      </c>
      <c r="E16" s="467" t="s">
        <v>188</v>
      </c>
      <c r="F16" s="468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8"/>
      <c r="V16" s="469"/>
      <c r="W16" s="467" t="s">
        <v>189</v>
      </c>
      <c r="X16" s="468"/>
      <c r="Y16" s="468"/>
      <c r="Z16" s="468"/>
      <c r="AA16" s="468"/>
      <c r="AB16" s="468"/>
      <c r="AC16" s="468"/>
      <c r="AD16" s="468"/>
      <c r="AE16" s="468"/>
      <c r="AF16" s="468"/>
      <c r="AG16" s="468"/>
      <c r="AH16" s="468"/>
      <c r="AI16" s="468"/>
      <c r="AJ16" s="468"/>
      <c r="AK16" s="468"/>
      <c r="AL16" s="468"/>
      <c r="AM16" s="468"/>
      <c r="AN16" s="469"/>
      <c r="AO16" s="452" t="s">
        <v>3</v>
      </c>
      <c r="AP16" s="462" t="s">
        <v>209</v>
      </c>
      <c r="AQ16" s="16"/>
    </row>
    <row r="17" spans="1:43" ht="243" customHeight="1" thickBot="1" x14ac:dyDescent="0.25">
      <c r="A17" s="16"/>
      <c r="B17" s="476"/>
      <c r="C17" s="238" t="s">
        <v>215</v>
      </c>
      <c r="D17" s="466"/>
      <c r="E17" s="262" t="s">
        <v>4</v>
      </c>
      <c r="F17" s="263" t="s">
        <v>5</v>
      </c>
      <c r="G17" s="264" t="s">
        <v>35</v>
      </c>
      <c r="H17" s="264" t="s">
        <v>6</v>
      </c>
      <c r="I17" s="264" t="s">
        <v>7</v>
      </c>
      <c r="J17" s="264" t="s">
        <v>8</v>
      </c>
      <c r="K17" s="264" t="s">
        <v>9</v>
      </c>
      <c r="L17" s="264" t="s">
        <v>10</v>
      </c>
      <c r="M17" s="264" t="s">
        <v>11</v>
      </c>
      <c r="N17" s="264" t="s">
        <v>12</v>
      </c>
      <c r="O17" s="265" t="s">
        <v>38</v>
      </c>
      <c r="P17" s="264" t="s">
        <v>15</v>
      </c>
      <c r="Q17" s="264" t="s">
        <v>13</v>
      </c>
      <c r="R17" s="264" t="s">
        <v>0</v>
      </c>
      <c r="S17" s="264" t="s">
        <v>14</v>
      </c>
      <c r="T17" s="264" t="s">
        <v>2</v>
      </c>
      <c r="U17" s="264" t="s">
        <v>1</v>
      </c>
      <c r="V17" s="266" t="s">
        <v>208</v>
      </c>
      <c r="W17" s="6" t="s">
        <v>4</v>
      </c>
      <c r="X17" s="6" t="s">
        <v>5</v>
      </c>
      <c r="Y17" s="6" t="s">
        <v>157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27" t="s">
        <v>38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261" t="s">
        <v>208</v>
      </c>
      <c r="AO17" s="453"/>
      <c r="AP17" s="463"/>
      <c r="AQ17" s="16"/>
    </row>
    <row r="18" spans="1:43" ht="15" customHeight="1" thickBot="1" x14ac:dyDescent="0.25">
      <c r="A18" s="32"/>
      <c r="B18" s="457" t="s">
        <v>61</v>
      </c>
      <c r="C18" s="458"/>
      <c r="D18" s="458"/>
      <c r="E18" s="458"/>
      <c r="F18" s="458"/>
      <c r="G18" s="458"/>
      <c r="H18" s="458"/>
      <c r="I18" s="458"/>
      <c r="J18" s="458"/>
      <c r="K18" s="458"/>
      <c r="L18" s="458"/>
      <c r="M18" s="458"/>
      <c r="N18" s="458"/>
      <c r="O18" s="458"/>
      <c r="P18" s="458"/>
      <c r="Q18" s="458"/>
      <c r="R18" s="458"/>
      <c r="S18" s="458"/>
      <c r="T18" s="458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  <c r="AH18" s="458"/>
      <c r="AI18" s="458"/>
      <c r="AJ18" s="458"/>
      <c r="AK18" s="458"/>
      <c r="AL18" s="458"/>
      <c r="AM18" s="458"/>
      <c r="AN18" s="458"/>
      <c r="AO18" s="458"/>
      <c r="AP18" s="459"/>
      <c r="AQ18" s="16"/>
    </row>
    <row r="19" spans="1:43" ht="15" customHeight="1" x14ac:dyDescent="0.2">
      <c r="A19" s="32"/>
      <c r="B19" s="292">
        <v>1</v>
      </c>
      <c r="C19" s="293" t="s">
        <v>217</v>
      </c>
      <c r="D19" s="83" t="s">
        <v>94</v>
      </c>
      <c r="E19" s="362">
        <v>10</v>
      </c>
      <c r="F19" s="255"/>
      <c r="G19" s="255"/>
      <c r="H19" s="255">
        <v>40</v>
      </c>
      <c r="I19" s="254"/>
      <c r="J19" s="254"/>
      <c r="K19" s="254"/>
      <c r="L19" s="254"/>
      <c r="M19" s="254"/>
      <c r="N19" s="254"/>
      <c r="O19" s="254"/>
      <c r="P19" s="254"/>
      <c r="Q19" s="254"/>
      <c r="R19" s="256"/>
      <c r="S19" s="253">
        <f t="shared" ref="S19:S21" si="0">SUM(E19:P19)</f>
        <v>50</v>
      </c>
      <c r="T19" s="253">
        <f t="shared" ref="T19:T21" si="1">SUM(E19:R19)</f>
        <v>50</v>
      </c>
      <c r="U19" s="257" t="s">
        <v>93</v>
      </c>
      <c r="V19" s="304">
        <v>3</v>
      </c>
      <c r="W19" s="360"/>
      <c r="X19" s="251"/>
      <c r="Y19" s="245"/>
      <c r="Z19" s="251"/>
      <c r="AA19" s="251"/>
      <c r="AB19" s="251"/>
      <c r="AC19" s="251"/>
      <c r="AD19" s="251"/>
      <c r="AE19" s="252"/>
      <c r="AF19" s="252"/>
      <c r="AG19" s="252"/>
      <c r="AH19" s="252"/>
      <c r="AI19" s="252"/>
      <c r="AJ19" s="245"/>
      <c r="AK19" s="253"/>
      <c r="AL19" s="253"/>
      <c r="AM19" s="297"/>
      <c r="AN19" s="298"/>
      <c r="AO19" s="396">
        <f>T19+AL19</f>
        <v>50</v>
      </c>
      <c r="AP19" s="300">
        <f>V19+AN19</f>
        <v>3</v>
      </c>
      <c r="AQ19" s="16"/>
    </row>
    <row r="20" spans="1:43" ht="15" customHeight="1" x14ac:dyDescent="0.2">
      <c r="A20" s="32"/>
      <c r="B20" s="301">
        <v>2</v>
      </c>
      <c r="C20" s="293" t="s">
        <v>217</v>
      </c>
      <c r="D20" s="287" t="s">
        <v>46</v>
      </c>
      <c r="E20" s="302">
        <v>10</v>
      </c>
      <c r="F20" s="255"/>
      <c r="G20" s="255">
        <v>5</v>
      </c>
      <c r="H20" s="255"/>
      <c r="I20" s="256"/>
      <c r="J20" s="254"/>
      <c r="K20" s="255"/>
      <c r="L20" s="254"/>
      <c r="M20" s="254"/>
      <c r="N20" s="254"/>
      <c r="O20" s="254"/>
      <c r="P20" s="254"/>
      <c r="Q20" s="254"/>
      <c r="R20" s="256"/>
      <c r="S20" s="253">
        <f t="shared" si="0"/>
        <v>15</v>
      </c>
      <c r="T20" s="253">
        <f t="shared" si="1"/>
        <v>15</v>
      </c>
      <c r="U20" s="257" t="s">
        <v>24</v>
      </c>
      <c r="V20" s="304">
        <v>1</v>
      </c>
      <c r="W20" s="302"/>
      <c r="X20" s="255"/>
      <c r="Y20" s="318"/>
      <c r="Z20" s="305"/>
      <c r="AA20" s="305"/>
      <c r="AB20" s="305"/>
      <c r="AC20" s="305"/>
      <c r="AD20" s="305"/>
      <c r="AE20" s="254"/>
      <c r="AF20" s="254"/>
      <c r="AG20" s="254"/>
      <c r="AH20" s="254"/>
      <c r="AI20" s="254"/>
      <c r="AJ20" s="255"/>
      <c r="AK20" s="253"/>
      <c r="AL20" s="256"/>
      <c r="AM20" s="257"/>
      <c r="AN20" s="306"/>
      <c r="AO20" s="299">
        <f t="shared" ref="AO20:AO51" si="2">T20+AL20</f>
        <v>15</v>
      </c>
      <c r="AP20" s="300">
        <f t="shared" ref="AP20:AP51" si="3">V20+AN20</f>
        <v>1</v>
      </c>
      <c r="AQ20" s="16"/>
    </row>
    <row r="21" spans="1:43" ht="15" customHeight="1" x14ac:dyDescent="0.2">
      <c r="A21" s="32"/>
      <c r="B21" s="292">
        <v>3</v>
      </c>
      <c r="C21" s="293" t="s">
        <v>217</v>
      </c>
      <c r="D21" s="287" t="s">
        <v>59</v>
      </c>
      <c r="E21" s="239">
        <v>15</v>
      </c>
      <c r="F21" s="240"/>
      <c r="G21" s="240">
        <v>15</v>
      </c>
      <c r="H21" s="240"/>
      <c r="I21" s="240"/>
      <c r="J21" s="241"/>
      <c r="K21" s="241"/>
      <c r="L21" s="241"/>
      <c r="M21" s="241"/>
      <c r="N21" s="241"/>
      <c r="O21" s="241"/>
      <c r="P21" s="241"/>
      <c r="Q21" s="241"/>
      <c r="R21" s="242"/>
      <c r="S21" s="253">
        <f t="shared" si="0"/>
        <v>30</v>
      </c>
      <c r="T21" s="253">
        <f t="shared" si="1"/>
        <v>30</v>
      </c>
      <c r="U21" s="317" t="s">
        <v>93</v>
      </c>
      <c r="V21" s="304">
        <v>2</v>
      </c>
      <c r="W21" s="302"/>
      <c r="X21" s="305"/>
      <c r="Y21" s="255"/>
      <c r="Z21" s="305"/>
      <c r="AA21" s="305"/>
      <c r="AB21" s="305"/>
      <c r="AC21" s="305"/>
      <c r="AD21" s="305"/>
      <c r="AE21" s="254"/>
      <c r="AF21" s="254"/>
      <c r="AG21" s="254"/>
      <c r="AH21" s="254"/>
      <c r="AI21" s="254"/>
      <c r="AJ21" s="255"/>
      <c r="AK21" s="253"/>
      <c r="AL21" s="256"/>
      <c r="AM21" s="257"/>
      <c r="AN21" s="306"/>
      <c r="AO21" s="299">
        <f t="shared" si="2"/>
        <v>30</v>
      </c>
      <c r="AP21" s="300">
        <f t="shared" si="3"/>
        <v>2</v>
      </c>
      <c r="AQ21" s="16"/>
    </row>
    <row r="22" spans="1:43" s="17" customFormat="1" ht="15" customHeight="1" thickBot="1" x14ac:dyDescent="0.25">
      <c r="A22" s="32"/>
      <c r="B22" s="301">
        <v>4</v>
      </c>
      <c r="C22" s="293" t="s">
        <v>217</v>
      </c>
      <c r="D22" s="320" t="s">
        <v>29</v>
      </c>
      <c r="E22" s="387"/>
      <c r="F22" s="327"/>
      <c r="G22" s="328"/>
      <c r="H22" s="327"/>
      <c r="I22" s="327"/>
      <c r="J22" s="327"/>
      <c r="K22" s="327"/>
      <c r="L22" s="327"/>
      <c r="M22" s="330"/>
      <c r="N22" s="330"/>
      <c r="O22" s="330"/>
      <c r="P22" s="330"/>
      <c r="Q22" s="330"/>
      <c r="R22" s="328"/>
      <c r="S22" s="331"/>
      <c r="T22" s="332"/>
      <c r="U22" s="333"/>
      <c r="V22" s="388"/>
      <c r="W22" s="313">
        <v>10</v>
      </c>
      <c r="X22" s="314"/>
      <c r="Y22" s="314">
        <v>10</v>
      </c>
      <c r="Z22" s="314"/>
      <c r="AA22" s="314"/>
      <c r="AB22" s="315"/>
      <c r="AC22" s="315"/>
      <c r="AD22" s="315"/>
      <c r="AE22" s="315"/>
      <c r="AF22" s="315"/>
      <c r="AG22" s="315"/>
      <c r="AH22" s="315"/>
      <c r="AI22" s="315"/>
      <c r="AJ22" s="316"/>
      <c r="AK22" s="253">
        <f t="shared" ref="AK22" si="4">SUM(W22:AH22)</f>
        <v>20</v>
      </c>
      <c r="AL22" s="253">
        <f t="shared" ref="AL22" si="5">SUM(W22:AJ22)</f>
        <v>20</v>
      </c>
      <c r="AM22" s="257" t="s">
        <v>24</v>
      </c>
      <c r="AN22" s="352">
        <v>1</v>
      </c>
      <c r="AO22" s="353">
        <f t="shared" si="2"/>
        <v>20</v>
      </c>
      <c r="AP22" s="354">
        <f t="shared" si="3"/>
        <v>1</v>
      </c>
      <c r="AQ22" s="16"/>
    </row>
    <row r="23" spans="1:43" s="17" customFormat="1" ht="15" customHeight="1" thickBot="1" x14ac:dyDescent="0.25">
      <c r="A23" s="32"/>
      <c r="B23" s="503" t="s">
        <v>45</v>
      </c>
      <c r="C23" s="504"/>
      <c r="D23" s="507"/>
      <c r="E23" s="335">
        <f t="shared" ref="E23:T23" si="6">SUM(E19:E22)</f>
        <v>35</v>
      </c>
      <c r="F23" s="335">
        <f t="shared" si="6"/>
        <v>0</v>
      </c>
      <c r="G23" s="335">
        <f t="shared" si="6"/>
        <v>20</v>
      </c>
      <c r="H23" s="335">
        <f t="shared" si="6"/>
        <v>40</v>
      </c>
      <c r="I23" s="335">
        <f t="shared" si="6"/>
        <v>0</v>
      </c>
      <c r="J23" s="335">
        <f t="shared" si="6"/>
        <v>0</v>
      </c>
      <c r="K23" s="335">
        <f t="shared" si="6"/>
        <v>0</v>
      </c>
      <c r="L23" s="335">
        <f t="shared" si="6"/>
        <v>0</v>
      </c>
      <c r="M23" s="335">
        <f t="shared" si="6"/>
        <v>0</v>
      </c>
      <c r="N23" s="335">
        <f t="shared" si="6"/>
        <v>0</v>
      </c>
      <c r="O23" s="335">
        <f t="shared" si="6"/>
        <v>0</v>
      </c>
      <c r="P23" s="335">
        <f t="shared" si="6"/>
        <v>0</v>
      </c>
      <c r="Q23" s="335">
        <f t="shared" si="6"/>
        <v>0</v>
      </c>
      <c r="R23" s="335">
        <f t="shared" si="6"/>
        <v>0</v>
      </c>
      <c r="S23" s="335">
        <f t="shared" si="6"/>
        <v>95</v>
      </c>
      <c r="T23" s="335">
        <f t="shared" si="6"/>
        <v>95</v>
      </c>
      <c r="U23" s="335"/>
      <c r="V23" s="336">
        <f>SUM(V19:V22)</f>
        <v>6</v>
      </c>
      <c r="W23" s="335">
        <f t="shared" ref="W23:AL23" si="7">SUM(W19:W22)</f>
        <v>10</v>
      </c>
      <c r="X23" s="335">
        <f t="shared" si="7"/>
        <v>0</v>
      </c>
      <c r="Y23" s="335">
        <f t="shared" si="7"/>
        <v>10</v>
      </c>
      <c r="Z23" s="335">
        <f t="shared" si="7"/>
        <v>0</v>
      </c>
      <c r="AA23" s="335">
        <f t="shared" si="7"/>
        <v>0</v>
      </c>
      <c r="AB23" s="335">
        <f t="shared" si="7"/>
        <v>0</v>
      </c>
      <c r="AC23" s="335">
        <f t="shared" si="7"/>
        <v>0</v>
      </c>
      <c r="AD23" s="335">
        <f t="shared" si="7"/>
        <v>0</v>
      </c>
      <c r="AE23" s="335">
        <f t="shared" si="7"/>
        <v>0</v>
      </c>
      <c r="AF23" s="335">
        <f t="shared" si="7"/>
        <v>0</v>
      </c>
      <c r="AG23" s="335">
        <f t="shared" si="7"/>
        <v>0</v>
      </c>
      <c r="AH23" s="335">
        <f t="shared" si="7"/>
        <v>0</v>
      </c>
      <c r="AI23" s="335">
        <f t="shared" si="7"/>
        <v>0</v>
      </c>
      <c r="AJ23" s="335">
        <f t="shared" si="7"/>
        <v>0</v>
      </c>
      <c r="AK23" s="335">
        <f t="shared" si="7"/>
        <v>20</v>
      </c>
      <c r="AL23" s="335">
        <f t="shared" si="7"/>
        <v>20</v>
      </c>
      <c r="AM23" s="335"/>
      <c r="AN23" s="336">
        <f>SUM(AN19:AN22)</f>
        <v>1</v>
      </c>
      <c r="AO23" s="335">
        <f>SUM(AO19:AO22)</f>
        <v>115</v>
      </c>
      <c r="AP23" s="336">
        <f>SUM(AP19:AP22)</f>
        <v>7</v>
      </c>
      <c r="AQ23" s="16"/>
    </row>
    <row r="24" spans="1:43" s="17" customFormat="1" ht="15" customHeight="1" thickBot="1" x14ac:dyDescent="0.25">
      <c r="A24" s="32"/>
      <c r="B24" s="498" t="s">
        <v>62</v>
      </c>
      <c r="C24" s="499"/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P24" s="499"/>
      <c r="Q24" s="499"/>
      <c r="R24" s="499"/>
      <c r="S24" s="499"/>
      <c r="T24" s="499"/>
      <c r="U24" s="499"/>
      <c r="V24" s="499"/>
      <c r="W24" s="499"/>
      <c r="X24" s="499"/>
      <c r="Y24" s="499"/>
      <c r="Z24" s="499"/>
      <c r="AA24" s="499"/>
      <c r="AB24" s="499"/>
      <c r="AC24" s="499"/>
      <c r="AD24" s="499"/>
      <c r="AE24" s="499"/>
      <c r="AF24" s="499"/>
      <c r="AG24" s="499"/>
      <c r="AH24" s="499"/>
      <c r="AI24" s="499"/>
      <c r="AJ24" s="499"/>
      <c r="AK24" s="499"/>
      <c r="AL24" s="499"/>
      <c r="AM24" s="499"/>
      <c r="AN24" s="499"/>
      <c r="AO24" s="499"/>
      <c r="AP24" s="500"/>
      <c r="AQ24" s="16"/>
    </row>
    <row r="25" spans="1:43" s="17" customFormat="1" ht="15" customHeight="1" x14ac:dyDescent="0.2">
      <c r="A25" s="35"/>
      <c r="B25" s="292">
        <v>7</v>
      </c>
      <c r="C25" s="293" t="s">
        <v>217</v>
      </c>
      <c r="D25" s="276" t="s">
        <v>109</v>
      </c>
      <c r="E25" s="294"/>
      <c r="F25" s="245"/>
      <c r="G25" s="245"/>
      <c r="H25" s="245"/>
      <c r="I25" s="245"/>
      <c r="J25" s="245"/>
      <c r="K25" s="245"/>
      <c r="L25" s="245"/>
      <c r="M25" s="245"/>
      <c r="N25" s="245">
        <v>30</v>
      </c>
      <c r="O25" s="245"/>
      <c r="P25" s="245"/>
      <c r="Q25" s="245"/>
      <c r="R25" s="245"/>
      <c r="S25" s="296"/>
      <c r="T25" s="296">
        <f t="shared" ref="T25" si="8">SUM(E25:R25)</f>
        <v>30</v>
      </c>
      <c r="U25" s="246" t="s">
        <v>24</v>
      </c>
      <c r="V25" s="247">
        <v>1</v>
      </c>
      <c r="W25" s="248"/>
      <c r="X25" s="251"/>
      <c r="Y25" s="249"/>
      <c r="Z25" s="251"/>
      <c r="AA25" s="251"/>
      <c r="AB25" s="251"/>
      <c r="AC25" s="251"/>
      <c r="AD25" s="251"/>
      <c r="AE25" s="252"/>
      <c r="AF25" s="252"/>
      <c r="AG25" s="252"/>
      <c r="AH25" s="252"/>
      <c r="AI25" s="252"/>
      <c r="AJ25" s="249"/>
      <c r="AK25" s="253"/>
      <c r="AL25" s="253"/>
      <c r="AM25" s="317"/>
      <c r="AN25" s="344"/>
      <c r="AO25" s="299">
        <f t="shared" si="2"/>
        <v>30</v>
      </c>
      <c r="AP25" s="300">
        <f t="shared" si="3"/>
        <v>1</v>
      </c>
      <c r="AQ25" s="16"/>
    </row>
    <row r="26" spans="1:43" ht="15" customHeight="1" thickBot="1" x14ac:dyDescent="0.25">
      <c r="A26" s="35"/>
      <c r="B26" s="397">
        <v>8</v>
      </c>
      <c r="C26" s="293" t="s">
        <v>217</v>
      </c>
      <c r="D26" s="386" t="s">
        <v>110</v>
      </c>
      <c r="E26" s="321"/>
      <c r="F26" s="244"/>
      <c r="G26" s="244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244"/>
      <c r="S26" s="323"/>
      <c r="T26" s="398"/>
      <c r="U26" s="399"/>
      <c r="V26" s="400"/>
      <c r="W26" s="259"/>
      <c r="X26" s="255"/>
      <c r="Y26" s="255"/>
      <c r="Z26" s="255"/>
      <c r="AA26" s="255"/>
      <c r="AB26" s="255"/>
      <c r="AC26" s="255"/>
      <c r="AD26" s="255"/>
      <c r="AE26" s="255"/>
      <c r="AF26" s="255">
        <v>30</v>
      </c>
      <c r="AG26" s="255"/>
      <c r="AH26" s="255"/>
      <c r="AI26" s="255"/>
      <c r="AJ26" s="255"/>
      <c r="AK26" s="331">
        <f t="shared" ref="AK26" si="9">SUM(W26:AH26)</f>
        <v>30</v>
      </c>
      <c r="AL26" s="331">
        <f t="shared" ref="AL26" si="10">SUM(W26:AJ26)</f>
        <v>30</v>
      </c>
      <c r="AM26" s="351" t="s">
        <v>93</v>
      </c>
      <c r="AN26" s="352">
        <v>2</v>
      </c>
      <c r="AO26" s="353">
        <f t="shared" si="2"/>
        <v>30</v>
      </c>
      <c r="AP26" s="354">
        <f t="shared" si="3"/>
        <v>2</v>
      </c>
      <c r="AQ26" s="16"/>
    </row>
    <row r="27" spans="1:43" ht="15" customHeight="1" thickBot="1" x14ac:dyDescent="0.25">
      <c r="A27" s="35"/>
      <c r="B27" s="503" t="s">
        <v>45</v>
      </c>
      <c r="C27" s="504"/>
      <c r="D27" s="507"/>
      <c r="E27" s="335">
        <f>SUM(E25:E26)</f>
        <v>0</v>
      </c>
      <c r="F27" s="335">
        <f t="shared" ref="F27:AP27" si="11">SUM(F25:F26)</f>
        <v>0</v>
      </c>
      <c r="G27" s="335">
        <f t="shared" si="11"/>
        <v>0</v>
      </c>
      <c r="H27" s="335">
        <f t="shared" si="11"/>
        <v>0</v>
      </c>
      <c r="I27" s="335">
        <f t="shared" si="11"/>
        <v>0</v>
      </c>
      <c r="J27" s="335">
        <f t="shared" si="11"/>
        <v>0</v>
      </c>
      <c r="K27" s="335">
        <f t="shared" si="11"/>
        <v>0</v>
      </c>
      <c r="L27" s="335">
        <f t="shared" si="11"/>
        <v>0</v>
      </c>
      <c r="M27" s="335">
        <f t="shared" si="11"/>
        <v>0</v>
      </c>
      <c r="N27" s="335">
        <f t="shared" si="11"/>
        <v>30</v>
      </c>
      <c r="O27" s="335">
        <f t="shared" si="11"/>
        <v>0</v>
      </c>
      <c r="P27" s="335">
        <f t="shared" si="11"/>
        <v>0</v>
      </c>
      <c r="Q27" s="335">
        <f t="shared" si="11"/>
        <v>0</v>
      </c>
      <c r="R27" s="335">
        <f t="shared" si="11"/>
        <v>0</v>
      </c>
      <c r="S27" s="335">
        <f t="shared" si="11"/>
        <v>0</v>
      </c>
      <c r="T27" s="335">
        <f t="shared" si="11"/>
        <v>30</v>
      </c>
      <c r="U27" s="335"/>
      <c r="V27" s="336">
        <f t="shared" si="11"/>
        <v>1</v>
      </c>
      <c r="W27" s="335">
        <f t="shared" si="11"/>
        <v>0</v>
      </c>
      <c r="X27" s="335">
        <f t="shared" si="11"/>
        <v>0</v>
      </c>
      <c r="Y27" s="335">
        <f t="shared" si="11"/>
        <v>0</v>
      </c>
      <c r="Z27" s="335">
        <f t="shared" si="11"/>
        <v>0</v>
      </c>
      <c r="AA27" s="335">
        <f t="shared" si="11"/>
        <v>0</v>
      </c>
      <c r="AB27" s="335">
        <f t="shared" si="11"/>
        <v>0</v>
      </c>
      <c r="AC27" s="335">
        <f t="shared" si="11"/>
        <v>0</v>
      </c>
      <c r="AD27" s="335">
        <f t="shared" si="11"/>
        <v>0</v>
      </c>
      <c r="AE27" s="335">
        <f t="shared" si="11"/>
        <v>0</v>
      </c>
      <c r="AF27" s="335">
        <f t="shared" si="11"/>
        <v>30</v>
      </c>
      <c r="AG27" s="335">
        <f t="shared" si="11"/>
        <v>0</v>
      </c>
      <c r="AH27" s="335">
        <f t="shared" si="11"/>
        <v>0</v>
      </c>
      <c r="AI27" s="335">
        <f t="shared" si="11"/>
        <v>0</v>
      </c>
      <c r="AJ27" s="335">
        <f t="shared" si="11"/>
        <v>0</v>
      </c>
      <c r="AK27" s="335">
        <f t="shared" si="11"/>
        <v>30</v>
      </c>
      <c r="AL27" s="335">
        <f t="shared" si="11"/>
        <v>30</v>
      </c>
      <c r="AM27" s="335"/>
      <c r="AN27" s="336">
        <f t="shared" si="11"/>
        <v>2</v>
      </c>
      <c r="AO27" s="335">
        <f t="shared" si="11"/>
        <v>60</v>
      </c>
      <c r="AP27" s="336">
        <f t="shared" si="11"/>
        <v>3</v>
      </c>
      <c r="AQ27" s="16"/>
    </row>
    <row r="28" spans="1:43" ht="15" customHeight="1" thickBot="1" x14ac:dyDescent="0.25">
      <c r="A28" s="35"/>
      <c r="B28" s="498" t="s">
        <v>67</v>
      </c>
      <c r="C28" s="499"/>
      <c r="D28" s="499"/>
      <c r="E28" s="499"/>
      <c r="F28" s="499"/>
      <c r="G28" s="499"/>
      <c r="H28" s="499"/>
      <c r="I28" s="499"/>
      <c r="J28" s="499"/>
      <c r="K28" s="499"/>
      <c r="L28" s="499"/>
      <c r="M28" s="499"/>
      <c r="N28" s="499"/>
      <c r="O28" s="499"/>
      <c r="P28" s="499"/>
      <c r="Q28" s="499"/>
      <c r="R28" s="499"/>
      <c r="S28" s="499"/>
      <c r="T28" s="499"/>
      <c r="U28" s="499"/>
      <c r="V28" s="499"/>
      <c r="W28" s="499"/>
      <c r="X28" s="499"/>
      <c r="Y28" s="499"/>
      <c r="Z28" s="499"/>
      <c r="AA28" s="499"/>
      <c r="AB28" s="499"/>
      <c r="AC28" s="499"/>
      <c r="AD28" s="499"/>
      <c r="AE28" s="499"/>
      <c r="AF28" s="499"/>
      <c r="AG28" s="499"/>
      <c r="AH28" s="499"/>
      <c r="AI28" s="499"/>
      <c r="AJ28" s="499"/>
      <c r="AK28" s="499"/>
      <c r="AL28" s="499"/>
      <c r="AM28" s="499"/>
      <c r="AN28" s="499"/>
      <c r="AO28" s="499"/>
      <c r="AP28" s="500"/>
      <c r="AQ28" s="16"/>
    </row>
    <row r="29" spans="1:43" ht="15" customHeight="1" x14ac:dyDescent="0.2">
      <c r="A29" s="35"/>
      <c r="B29" s="292">
        <v>9</v>
      </c>
      <c r="C29" s="293" t="s">
        <v>217</v>
      </c>
      <c r="D29" s="281" t="s">
        <v>47</v>
      </c>
      <c r="E29" s="294">
        <v>15</v>
      </c>
      <c r="F29" s="245"/>
      <c r="G29" s="245"/>
      <c r="H29" s="245">
        <v>30</v>
      </c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>
        <f t="shared" ref="S29" si="12">SUM(E29:P29)</f>
        <v>45</v>
      </c>
      <c r="T29" s="245">
        <f t="shared" ref="T29" si="13">SUM(E29:R29)</f>
        <v>45</v>
      </c>
      <c r="U29" s="246" t="s">
        <v>24</v>
      </c>
      <c r="V29" s="247">
        <v>3</v>
      </c>
      <c r="W29" s="248"/>
      <c r="X29" s="251"/>
      <c r="Y29" s="249"/>
      <c r="Z29" s="251"/>
      <c r="AA29" s="251"/>
      <c r="AB29" s="251"/>
      <c r="AC29" s="251"/>
      <c r="AD29" s="251"/>
      <c r="AE29" s="252"/>
      <c r="AF29" s="252"/>
      <c r="AG29" s="252"/>
      <c r="AH29" s="252"/>
      <c r="AI29" s="252"/>
      <c r="AJ29" s="249"/>
      <c r="AK29" s="253"/>
      <c r="AL29" s="253"/>
      <c r="AM29" s="317"/>
      <c r="AN29" s="344"/>
      <c r="AO29" s="299">
        <f t="shared" si="2"/>
        <v>45</v>
      </c>
      <c r="AP29" s="300">
        <f t="shared" si="3"/>
        <v>3</v>
      </c>
      <c r="AQ29" s="16"/>
    </row>
    <row r="30" spans="1:43" ht="15" customHeight="1" x14ac:dyDescent="0.2">
      <c r="A30" s="35"/>
      <c r="B30" s="301">
        <v>10</v>
      </c>
      <c r="C30" s="293" t="s">
        <v>217</v>
      </c>
      <c r="D30" s="281" t="s">
        <v>96</v>
      </c>
      <c r="E30" s="302"/>
      <c r="F30" s="255"/>
      <c r="G30" s="255"/>
      <c r="H30" s="254"/>
      <c r="I30" s="256"/>
      <c r="J30" s="254"/>
      <c r="K30" s="254"/>
      <c r="L30" s="254"/>
      <c r="M30" s="254"/>
      <c r="N30" s="254"/>
      <c r="O30" s="254"/>
      <c r="P30" s="254"/>
      <c r="Q30" s="254"/>
      <c r="R30" s="255"/>
      <c r="S30" s="253"/>
      <c r="T30" s="256"/>
      <c r="U30" s="257"/>
      <c r="V30" s="303"/>
      <c r="W30" s="259">
        <v>10</v>
      </c>
      <c r="X30" s="255"/>
      <c r="Y30" s="255"/>
      <c r="Z30" s="255">
        <v>30</v>
      </c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>
        <f t="shared" ref="AK30" si="14">SUM(W30:AH30)</f>
        <v>40</v>
      </c>
      <c r="AL30" s="255">
        <f t="shared" ref="AL30" si="15">SUM(W30:AJ30)</f>
        <v>40</v>
      </c>
      <c r="AM30" s="257" t="s">
        <v>93</v>
      </c>
      <c r="AN30" s="304">
        <v>4</v>
      </c>
      <c r="AO30" s="299">
        <f t="shared" si="2"/>
        <v>40</v>
      </c>
      <c r="AP30" s="300">
        <f t="shared" si="3"/>
        <v>4</v>
      </c>
      <c r="AQ30" s="16"/>
    </row>
    <row r="31" spans="1:43" s="17" customFormat="1" ht="15" customHeight="1" thickBot="1" x14ac:dyDescent="0.25">
      <c r="A31" s="32"/>
      <c r="B31" s="292">
        <v>13</v>
      </c>
      <c r="C31" s="293" t="s">
        <v>217</v>
      </c>
      <c r="D31" s="356" t="s">
        <v>48</v>
      </c>
      <c r="E31" s="321">
        <v>10</v>
      </c>
      <c r="F31" s="244"/>
      <c r="G31" s="244"/>
      <c r="H31" s="244">
        <v>40</v>
      </c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>
        <f t="shared" ref="S31" si="16">SUM(E31:P31)</f>
        <v>50</v>
      </c>
      <c r="T31" s="244">
        <f t="shared" ref="T31" si="17">SUM(E31:R31)</f>
        <v>50</v>
      </c>
      <c r="U31" s="324" t="s">
        <v>93</v>
      </c>
      <c r="V31" s="325">
        <v>3</v>
      </c>
      <c r="W31" s="326"/>
      <c r="X31" s="327"/>
      <c r="Y31" s="328"/>
      <c r="Z31" s="327"/>
      <c r="AA31" s="327"/>
      <c r="AB31" s="327"/>
      <c r="AC31" s="327"/>
      <c r="AD31" s="327"/>
      <c r="AE31" s="330"/>
      <c r="AF31" s="330"/>
      <c r="AG31" s="330"/>
      <c r="AH31" s="330"/>
      <c r="AI31" s="330"/>
      <c r="AJ31" s="328"/>
      <c r="AK31" s="331"/>
      <c r="AL31" s="332"/>
      <c r="AM31" s="333"/>
      <c r="AN31" s="334"/>
      <c r="AO31" s="353">
        <f t="shared" si="2"/>
        <v>50</v>
      </c>
      <c r="AP31" s="354">
        <f t="shared" si="3"/>
        <v>3</v>
      </c>
      <c r="AQ31" s="16"/>
    </row>
    <row r="32" spans="1:43" s="17" customFormat="1" ht="15" customHeight="1" thickBot="1" x14ac:dyDescent="0.25">
      <c r="A32" s="32"/>
      <c r="B32" s="503" t="s">
        <v>45</v>
      </c>
      <c r="C32" s="504"/>
      <c r="D32" s="507"/>
      <c r="E32" s="335">
        <f t="shared" ref="E32:T32" si="18">SUM(E29:E31)</f>
        <v>25</v>
      </c>
      <c r="F32" s="335">
        <f t="shared" si="18"/>
        <v>0</v>
      </c>
      <c r="G32" s="335">
        <f t="shared" si="18"/>
        <v>0</v>
      </c>
      <c r="H32" s="335">
        <f t="shared" si="18"/>
        <v>70</v>
      </c>
      <c r="I32" s="335">
        <f t="shared" si="18"/>
        <v>0</v>
      </c>
      <c r="J32" s="335">
        <f t="shared" si="18"/>
        <v>0</v>
      </c>
      <c r="K32" s="335">
        <f t="shared" si="18"/>
        <v>0</v>
      </c>
      <c r="L32" s="335">
        <f t="shared" si="18"/>
        <v>0</v>
      </c>
      <c r="M32" s="335">
        <f t="shared" si="18"/>
        <v>0</v>
      </c>
      <c r="N32" s="335">
        <f t="shared" si="18"/>
        <v>0</v>
      </c>
      <c r="O32" s="335">
        <f t="shared" si="18"/>
        <v>0</v>
      </c>
      <c r="P32" s="335">
        <f t="shared" si="18"/>
        <v>0</v>
      </c>
      <c r="Q32" s="335">
        <f t="shared" si="18"/>
        <v>0</v>
      </c>
      <c r="R32" s="335">
        <f t="shared" si="18"/>
        <v>0</v>
      </c>
      <c r="S32" s="335">
        <f t="shared" si="18"/>
        <v>95</v>
      </c>
      <c r="T32" s="335">
        <f t="shared" si="18"/>
        <v>95</v>
      </c>
      <c r="U32" s="335"/>
      <c r="V32" s="336">
        <f t="shared" ref="V32:AL32" si="19">SUM(V29:V31)</f>
        <v>6</v>
      </c>
      <c r="W32" s="335">
        <f t="shared" si="19"/>
        <v>10</v>
      </c>
      <c r="X32" s="335">
        <f t="shared" si="19"/>
        <v>0</v>
      </c>
      <c r="Y32" s="335">
        <f t="shared" si="19"/>
        <v>0</v>
      </c>
      <c r="Z32" s="335">
        <f t="shared" si="19"/>
        <v>30</v>
      </c>
      <c r="AA32" s="335">
        <f t="shared" si="19"/>
        <v>0</v>
      </c>
      <c r="AB32" s="335">
        <f t="shared" si="19"/>
        <v>0</v>
      </c>
      <c r="AC32" s="335">
        <f t="shared" si="19"/>
        <v>0</v>
      </c>
      <c r="AD32" s="335">
        <f t="shared" si="19"/>
        <v>0</v>
      </c>
      <c r="AE32" s="335">
        <f t="shared" si="19"/>
        <v>0</v>
      </c>
      <c r="AF32" s="335">
        <f t="shared" si="19"/>
        <v>0</v>
      </c>
      <c r="AG32" s="335">
        <f t="shared" si="19"/>
        <v>0</v>
      </c>
      <c r="AH32" s="335">
        <f t="shared" si="19"/>
        <v>0</v>
      </c>
      <c r="AI32" s="335">
        <f t="shared" si="19"/>
        <v>0</v>
      </c>
      <c r="AJ32" s="335">
        <f t="shared" si="19"/>
        <v>0</v>
      </c>
      <c r="AK32" s="335">
        <f t="shared" si="19"/>
        <v>40</v>
      </c>
      <c r="AL32" s="335">
        <f t="shared" si="19"/>
        <v>40</v>
      </c>
      <c r="AM32" s="335"/>
      <c r="AN32" s="336">
        <f>SUM(AN29:AN31)</f>
        <v>4</v>
      </c>
      <c r="AO32" s="335">
        <f>SUM(AO29:AO31)</f>
        <v>135</v>
      </c>
      <c r="AP32" s="336">
        <f>SUM(AP29:AP31)</f>
        <v>10</v>
      </c>
      <c r="AQ32" s="16"/>
    </row>
    <row r="33" spans="1:43" s="17" customFormat="1" ht="15" customHeight="1" thickBot="1" x14ac:dyDescent="0.25">
      <c r="A33" s="32"/>
      <c r="B33" s="498" t="s">
        <v>68</v>
      </c>
      <c r="C33" s="499"/>
      <c r="D33" s="499"/>
      <c r="E33" s="499"/>
      <c r="F33" s="499"/>
      <c r="G33" s="499"/>
      <c r="H33" s="499"/>
      <c r="I33" s="499"/>
      <c r="J33" s="499"/>
      <c r="K33" s="499"/>
      <c r="L33" s="499"/>
      <c r="M33" s="499"/>
      <c r="N33" s="499"/>
      <c r="O33" s="499"/>
      <c r="P33" s="499"/>
      <c r="Q33" s="499"/>
      <c r="R33" s="499"/>
      <c r="S33" s="499"/>
      <c r="T33" s="499"/>
      <c r="U33" s="499"/>
      <c r="V33" s="499"/>
      <c r="W33" s="499"/>
      <c r="X33" s="499"/>
      <c r="Y33" s="499"/>
      <c r="Z33" s="499"/>
      <c r="AA33" s="499"/>
      <c r="AB33" s="499"/>
      <c r="AC33" s="499"/>
      <c r="AD33" s="499"/>
      <c r="AE33" s="499"/>
      <c r="AF33" s="499"/>
      <c r="AG33" s="499"/>
      <c r="AH33" s="499"/>
      <c r="AI33" s="499"/>
      <c r="AJ33" s="499"/>
      <c r="AK33" s="499"/>
      <c r="AL33" s="499"/>
      <c r="AM33" s="499"/>
      <c r="AN33" s="499"/>
      <c r="AO33" s="499"/>
      <c r="AP33" s="500"/>
      <c r="AQ33" s="16"/>
    </row>
    <row r="34" spans="1:43" ht="15" customHeight="1" x14ac:dyDescent="0.2">
      <c r="A34" s="35"/>
      <c r="B34" s="301">
        <v>15</v>
      </c>
      <c r="C34" s="293" t="s">
        <v>217</v>
      </c>
      <c r="D34" s="345" t="s">
        <v>172</v>
      </c>
      <c r="E34" s="308">
        <v>25</v>
      </c>
      <c r="F34" s="255"/>
      <c r="G34" s="255"/>
      <c r="H34" s="256"/>
      <c r="I34" s="256"/>
      <c r="J34" s="256"/>
      <c r="K34" s="256"/>
      <c r="L34" s="256"/>
      <c r="M34" s="256"/>
      <c r="N34" s="256"/>
      <c r="O34" s="256"/>
      <c r="P34" s="255"/>
      <c r="Q34" s="256"/>
      <c r="R34" s="255"/>
      <c r="S34" s="255">
        <f t="shared" ref="S34" si="20">SUM(E34:P34)</f>
        <v>25</v>
      </c>
      <c r="T34" s="255">
        <f t="shared" ref="T34" si="21">SUM(E34:R34)</f>
        <v>25</v>
      </c>
      <c r="U34" s="346" t="s">
        <v>93</v>
      </c>
      <c r="V34" s="349">
        <v>2</v>
      </c>
      <c r="W34" s="308"/>
      <c r="X34" s="255"/>
      <c r="Y34" s="255"/>
      <c r="Z34" s="256"/>
      <c r="AA34" s="256"/>
      <c r="AB34" s="256"/>
      <c r="AC34" s="256"/>
      <c r="AD34" s="256"/>
      <c r="AE34" s="256"/>
      <c r="AF34" s="256"/>
      <c r="AG34" s="256"/>
      <c r="AH34" s="255"/>
      <c r="AI34" s="256"/>
      <c r="AJ34" s="255"/>
      <c r="AK34" s="255"/>
      <c r="AL34" s="255"/>
      <c r="AM34" s="346"/>
      <c r="AN34" s="349"/>
      <c r="AO34" s="299">
        <f t="shared" si="2"/>
        <v>25</v>
      </c>
      <c r="AP34" s="300">
        <f t="shared" si="3"/>
        <v>2</v>
      </c>
      <c r="AQ34" s="16"/>
    </row>
    <row r="35" spans="1:43" ht="15" customHeight="1" x14ac:dyDescent="0.2">
      <c r="A35" s="35"/>
      <c r="B35" s="292">
        <v>16</v>
      </c>
      <c r="C35" s="293" t="s">
        <v>217</v>
      </c>
      <c r="D35" s="276" t="s">
        <v>173</v>
      </c>
      <c r="E35" s="308">
        <v>25</v>
      </c>
      <c r="F35" s="255"/>
      <c r="G35" s="255"/>
      <c r="H35" s="256"/>
      <c r="I35" s="256"/>
      <c r="J35" s="256"/>
      <c r="K35" s="256"/>
      <c r="L35" s="256"/>
      <c r="M35" s="256"/>
      <c r="N35" s="256"/>
      <c r="O35" s="256"/>
      <c r="P35" s="255"/>
      <c r="Q35" s="256"/>
      <c r="R35" s="255"/>
      <c r="S35" s="255">
        <f t="shared" ref="S35" si="22">SUM(E35:P35)</f>
        <v>25</v>
      </c>
      <c r="T35" s="255">
        <f t="shared" ref="T35" si="23">SUM(E35:R35)</f>
        <v>25</v>
      </c>
      <c r="U35" s="346" t="s">
        <v>24</v>
      </c>
      <c r="V35" s="349">
        <v>2</v>
      </c>
      <c r="W35" s="308"/>
      <c r="X35" s="255"/>
      <c r="Y35" s="255"/>
      <c r="Z35" s="256"/>
      <c r="AA35" s="256"/>
      <c r="AB35" s="256"/>
      <c r="AC35" s="256"/>
      <c r="AD35" s="256"/>
      <c r="AE35" s="256"/>
      <c r="AF35" s="256"/>
      <c r="AG35" s="256"/>
      <c r="AH35" s="255"/>
      <c r="AI35" s="256"/>
      <c r="AJ35" s="255"/>
      <c r="AK35" s="255"/>
      <c r="AL35" s="255"/>
      <c r="AM35" s="346"/>
      <c r="AN35" s="349"/>
      <c r="AO35" s="299">
        <f t="shared" si="2"/>
        <v>25</v>
      </c>
      <c r="AP35" s="300">
        <f t="shared" si="3"/>
        <v>2</v>
      </c>
      <c r="AQ35" s="16"/>
    </row>
    <row r="36" spans="1:43" ht="15" customHeight="1" x14ac:dyDescent="0.2">
      <c r="A36" s="32"/>
      <c r="B36" s="292">
        <v>18</v>
      </c>
      <c r="C36" s="293" t="s">
        <v>217</v>
      </c>
      <c r="D36" s="276" t="s">
        <v>174</v>
      </c>
      <c r="E36" s="308"/>
      <c r="F36" s="255"/>
      <c r="G36" s="255"/>
      <c r="H36" s="256"/>
      <c r="I36" s="256"/>
      <c r="J36" s="256"/>
      <c r="K36" s="256"/>
      <c r="L36" s="256"/>
      <c r="M36" s="256"/>
      <c r="N36" s="256"/>
      <c r="O36" s="256"/>
      <c r="P36" s="255"/>
      <c r="Q36" s="256"/>
      <c r="R36" s="255"/>
      <c r="S36" s="255"/>
      <c r="T36" s="255"/>
      <c r="U36" s="346"/>
      <c r="V36" s="349"/>
      <c r="W36" s="308">
        <v>25</v>
      </c>
      <c r="X36" s="255"/>
      <c r="Y36" s="255"/>
      <c r="Z36" s="256"/>
      <c r="AA36" s="256"/>
      <c r="AB36" s="256"/>
      <c r="AC36" s="256"/>
      <c r="AD36" s="256"/>
      <c r="AE36" s="256"/>
      <c r="AF36" s="256"/>
      <c r="AG36" s="256"/>
      <c r="AH36" s="255"/>
      <c r="AI36" s="256"/>
      <c r="AJ36" s="255"/>
      <c r="AK36" s="255">
        <f t="shared" ref="AK36:AK37" si="24">SUM(W36:AH36)</f>
        <v>25</v>
      </c>
      <c r="AL36" s="255">
        <f t="shared" ref="AL36:AL37" si="25">SUM(W36:AJ36)</f>
        <v>25</v>
      </c>
      <c r="AM36" s="346" t="s">
        <v>93</v>
      </c>
      <c r="AN36" s="349">
        <v>2</v>
      </c>
      <c r="AO36" s="299">
        <f t="shared" ref="AO36" si="26">T36+AL36</f>
        <v>25</v>
      </c>
      <c r="AP36" s="300">
        <f t="shared" ref="AP36" si="27">V36+AN36</f>
        <v>2</v>
      </c>
      <c r="AQ36" s="16"/>
    </row>
    <row r="37" spans="1:43" ht="15" customHeight="1" x14ac:dyDescent="0.2">
      <c r="A37" s="32"/>
      <c r="B37" s="292">
        <v>18</v>
      </c>
      <c r="C37" s="293" t="s">
        <v>217</v>
      </c>
      <c r="D37" s="276" t="s">
        <v>135</v>
      </c>
      <c r="E37" s="308"/>
      <c r="F37" s="255"/>
      <c r="G37" s="255"/>
      <c r="H37" s="256"/>
      <c r="I37" s="256"/>
      <c r="J37" s="256"/>
      <c r="K37" s="256"/>
      <c r="L37" s="256"/>
      <c r="M37" s="256"/>
      <c r="N37" s="256"/>
      <c r="O37" s="256"/>
      <c r="P37" s="255"/>
      <c r="Q37" s="256"/>
      <c r="R37" s="255"/>
      <c r="S37" s="255"/>
      <c r="T37" s="255"/>
      <c r="U37" s="346"/>
      <c r="V37" s="349"/>
      <c r="W37" s="308">
        <v>15</v>
      </c>
      <c r="X37" s="255"/>
      <c r="Y37" s="255"/>
      <c r="Z37" s="256"/>
      <c r="AA37" s="256"/>
      <c r="AB37" s="256"/>
      <c r="AC37" s="256"/>
      <c r="AD37" s="256"/>
      <c r="AE37" s="256"/>
      <c r="AF37" s="256"/>
      <c r="AG37" s="256"/>
      <c r="AH37" s="255"/>
      <c r="AI37" s="256"/>
      <c r="AJ37" s="255"/>
      <c r="AK37" s="255">
        <f t="shared" si="24"/>
        <v>15</v>
      </c>
      <c r="AL37" s="255">
        <f t="shared" si="25"/>
        <v>15</v>
      </c>
      <c r="AM37" s="346" t="s">
        <v>93</v>
      </c>
      <c r="AN37" s="349">
        <v>2</v>
      </c>
      <c r="AO37" s="299">
        <f t="shared" si="2"/>
        <v>15</v>
      </c>
      <c r="AP37" s="300">
        <f t="shared" si="3"/>
        <v>2</v>
      </c>
      <c r="AQ37" s="16"/>
    </row>
    <row r="38" spans="1:43" ht="15" customHeight="1" x14ac:dyDescent="0.2">
      <c r="A38" s="32"/>
      <c r="B38" s="292">
        <v>20</v>
      </c>
      <c r="C38" s="293" t="s">
        <v>217</v>
      </c>
      <c r="D38" s="276" t="s">
        <v>78</v>
      </c>
      <c r="E38" s="308">
        <v>15</v>
      </c>
      <c r="F38" s="255"/>
      <c r="G38" s="255"/>
      <c r="H38" s="256"/>
      <c r="I38" s="256"/>
      <c r="J38" s="256"/>
      <c r="K38" s="256"/>
      <c r="L38" s="256"/>
      <c r="M38" s="256"/>
      <c r="N38" s="256"/>
      <c r="O38" s="256"/>
      <c r="P38" s="255"/>
      <c r="Q38" s="256"/>
      <c r="R38" s="255"/>
      <c r="S38" s="255">
        <f t="shared" ref="S38:S39" si="28">SUM(E38:P38)</f>
        <v>15</v>
      </c>
      <c r="T38" s="255">
        <f t="shared" ref="T38:T39" si="29">SUM(E38:R38)</f>
        <v>15</v>
      </c>
      <c r="U38" s="346" t="s">
        <v>24</v>
      </c>
      <c r="V38" s="349">
        <v>1</v>
      </c>
      <c r="W38" s="302"/>
      <c r="X38" s="255"/>
      <c r="Y38" s="318"/>
      <c r="Z38" s="305"/>
      <c r="AA38" s="305"/>
      <c r="AB38" s="305"/>
      <c r="AC38" s="305"/>
      <c r="AD38" s="305"/>
      <c r="AE38" s="254"/>
      <c r="AF38" s="254"/>
      <c r="AG38" s="254"/>
      <c r="AH38" s="254"/>
      <c r="AI38" s="254"/>
      <c r="AJ38" s="255"/>
      <c r="AK38" s="253"/>
      <c r="AL38" s="256"/>
      <c r="AM38" s="257"/>
      <c r="AN38" s="306"/>
      <c r="AO38" s="299">
        <f t="shared" ref="AO38:AO45" si="30">T38+AL38</f>
        <v>15</v>
      </c>
      <c r="AP38" s="300">
        <f t="shared" ref="AP38:AP45" si="31">V38+AN38</f>
        <v>1</v>
      </c>
      <c r="AQ38" s="16"/>
    </row>
    <row r="39" spans="1:43" ht="15" customHeight="1" x14ac:dyDescent="0.2">
      <c r="A39" s="32"/>
      <c r="B39" s="301">
        <v>21</v>
      </c>
      <c r="C39" s="293" t="s">
        <v>217</v>
      </c>
      <c r="D39" s="276" t="s">
        <v>175</v>
      </c>
      <c r="E39" s="308">
        <v>15</v>
      </c>
      <c r="F39" s="255"/>
      <c r="G39" s="255"/>
      <c r="H39" s="256"/>
      <c r="I39" s="256"/>
      <c r="J39" s="256"/>
      <c r="K39" s="256"/>
      <c r="L39" s="256"/>
      <c r="M39" s="256"/>
      <c r="N39" s="256"/>
      <c r="O39" s="256"/>
      <c r="P39" s="255"/>
      <c r="Q39" s="256"/>
      <c r="R39" s="255"/>
      <c r="S39" s="255">
        <f t="shared" si="28"/>
        <v>15</v>
      </c>
      <c r="T39" s="255">
        <f t="shared" si="29"/>
        <v>15</v>
      </c>
      <c r="U39" s="346" t="s">
        <v>24</v>
      </c>
      <c r="V39" s="349">
        <v>2</v>
      </c>
      <c r="W39" s="308"/>
      <c r="X39" s="255"/>
      <c r="Y39" s="255"/>
      <c r="Z39" s="256"/>
      <c r="AA39" s="256"/>
      <c r="AB39" s="256"/>
      <c r="AC39" s="256"/>
      <c r="AD39" s="256"/>
      <c r="AE39" s="256"/>
      <c r="AF39" s="256"/>
      <c r="AG39" s="256"/>
      <c r="AH39" s="255"/>
      <c r="AI39" s="256"/>
      <c r="AJ39" s="255"/>
      <c r="AK39" s="255"/>
      <c r="AL39" s="255"/>
      <c r="AM39" s="346"/>
      <c r="AN39" s="349"/>
      <c r="AO39" s="299">
        <f t="shared" si="30"/>
        <v>15</v>
      </c>
      <c r="AP39" s="300">
        <f t="shared" si="31"/>
        <v>2</v>
      </c>
      <c r="AQ39" s="16"/>
    </row>
    <row r="40" spans="1:43" s="17" customFormat="1" ht="15" customHeight="1" x14ac:dyDescent="0.2">
      <c r="A40" s="35"/>
      <c r="B40" s="292">
        <v>22</v>
      </c>
      <c r="C40" s="293" t="s">
        <v>217</v>
      </c>
      <c r="D40" s="276" t="s">
        <v>176</v>
      </c>
      <c r="E40" s="308"/>
      <c r="F40" s="259"/>
      <c r="G40" s="255"/>
      <c r="H40" s="310"/>
      <c r="I40" s="310"/>
      <c r="J40" s="310"/>
      <c r="K40" s="310"/>
      <c r="L40" s="310"/>
      <c r="M40" s="256"/>
      <c r="N40" s="256"/>
      <c r="O40" s="256"/>
      <c r="P40" s="255"/>
      <c r="Q40" s="256"/>
      <c r="R40" s="255"/>
      <c r="S40" s="249"/>
      <c r="T40" s="255"/>
      <c r="U40" s="346"/>
      <c r="V40" s="349"/>
      <c r="W40" s="308">
        <v>10</v>
      </c>
      <c r="X40" s="255"/>
      <c r="Y40" s="255"/>
      <c r="Z40" s="256"/>
      <c r="AA40" s="256"/>
      <c r="AB40" s="256"/>
      <c r="AC40" s="256"/>
      <c r="AD40" s="256"/>
      <c r="AE40" s="256"/>
      <c r="AF40" s="256"/>
      <c r="AG40" s="256"/>
      <c r="AH40" s="255"/>
      <c r="AI40" s="256"/>
      <c r="AJ40" s="255"/>
      <c r="AK40" s="255">
        <f t="shared" ref="AK40:AK46" si="32">SUM(W40:AH40)</f>
        <v>10</v>
      </c>
      <c r="AL40" s="255">
        <f t="shared" ref="AL40:AL46" si="33">SUM(W40:AJ40)</f>
        <v>10</v>
      </c>
      <c r="AM40" s="346" t="s">
        <v>93</v>
      </c>
      <c r="AN40" s="349">
        <v>2</v>
      </c>
      <c r="AO40" s="299">
        <f t="shared" si="30"/>
        <v>10</v>
      </c>
      <c r="AP40" s="300">
        <f t="shared" si="31"/>
        <v>2</v>
      </c>
      <c r="AQ40" s="16"/>
    </row>
    <row r="41" spans="1:43" ht="15" customHeight="1" x14ac:dyDescent="0.2">
      <c r="A41" s="35"/>
      <c r="B41" s="301">
        <v>23</v>
      </c>
      <c r="C41" s="293" t="s">
        <v>217</v>
      </c>
      <c r="D41" s="276" t="s">
        <v>79</v>
      </c>
      <c r="E41" s="308"/>
      <c r="F41" s="259"/>
      <c r="G41" s="255"/>
      <c r="H41" s="310"/>
      <c r="I41" s="310"/>
      <c r="J41" s="310"/>
      <c r="K41" s="310"/>
      <c r="L41" s="310"/>
      <c r="M41" s="256"/>
      <c r="N41" s="256"/>
      <c r="O41" s="256"/>
      <c r="P41" s="255"/>
      <c r="Q41" s="256"/>
      <c r="R41" s="255"/>
      <c r="S41" s="249"/>
      <c r="T41" s="255"/>
      <c r="U41" s="346"/>
      <c r="V41" s="349"/>
      <c r="W41" s="308">
        <v>15</v>
      </c>
      <c r="X41" s="255"/>
      <c r="Y41" s="255"/>
      <c r="Z41" s="256"/>
      <c r="AA41" s="256"/>
      <c r="AB41" s="256"/>
      <c r="AC41" s="256"/>
      <c r="AD41" s="256"/>
      <c r="AE41" s="256"/>
      <c r="AF41" s="256"/>
      <c r="AG41" s="256"/>
      <c r="AH41" s="255"/>
      <c r="AI41" s="256"/>
      <c r="AJ41" s="255"/>
      <c r="AK41" s="255">
        <f t="shared" si="32"/>
        <v>15</v>
      </c>
      <c r="AL41" s="255">
        <f t="shared" si="33"/>
        <v>15</v>
      </c>
      <c r="AM41" s="346" t="s">
        <v>24</v>
      </c>
      <c r="AN41" s="349">
        <v>1</v>
      </c>
      <c r="AO41" s="299">
        <f t="shared" si="30"/>
        <v>15</v>
      </c>
      <c r="AP41" s="300">
        <f t="shared" si="31"/>
        <v>1</v>
      </c>
      <c r="AQ41" s="16"/>
    </row>
    <row r="42" spans="1:43" ht="15" customHeight="1" x14ac:dyDescent="0.2">
      <c r="A42" s="35"/>
      <c r="B42" s="292">
        <v>24</v>
      </c>
      <c r="C42" s="293" t="s">
        <v>217</v>
      </c>
      <c r="D42" s="276" t="s">
        <v>80</v>
      </c>
      <c r="E42" s="302"/>
      <c r="F42" s="255"/>
      <c r="G42" s="318"/>
      <c r="H42" s="305"/>
      <c r="I42" s="305"/>
      <c r="J42" s="305"/>
      <c r="K42" s="305"/>
      <c r="L42" s="305"/>
      <c r="M42" s="254"/>
      <c r="N42" s="254"/>
      <c r="O42" s="254"/>
      <c r="P42" s="254"/>
      <c r="Q42" s="254"/>
      <c r="R42" s="255"/>
      <c r="S42" s="253"/>
      <c r="T42" s="256"/>
      <c r="U42" s="319"/>
      <c r="V42" s="344"/>
      <c r="W42" s="308">
        <v>15</v>
      </c>
      <c r="X42" s="255"/>
      <c r="Y42" s="255"/>
      <c r="Z42" s="256"/>
      <c r="AA42" s="256"/>
      <c r="AB42" s="256"/>
      <c r="AC42" s="256"/>
      <c r="AD42" s="256"/>
      <c r="AE42" s="256"/>
      <c r="AF42" s="256"/>
      <c r="AG42" s="256"/>
      <c r="AH42" s="255"/>
      <c r="AI42" s="256"/>
      <c r="AJ42" s="255"/>
      <c r="AK42" s="255">
        <f t="shared" si="32"/>
        <v>15</v>
      </c>
      <c r="AL42" s="255">
        <f t="shared" si="33"/>
        <v>15</v>
      </c>
      <c r="AM42" s="346" t="s">
        <v>24</v>
      </c>
      <c r="AN42" s="349">
        <v>1</v>
      </c>
      <c r="AO42" s="299">
        <f t="shared" si="30"/>
        <v>15</v>
      </c>
      <c r="AP42" s="300">
        <f>V42+AN42</f>
        <v>1</v>
      </c>
      <c r="AQ42" s="16"/>
    </row>
    <row r="43" spans="1:43" ht="15" customHeight="1" x14ac:dyDescent="0.2">
      <c r="A43" s="35"/>
      <c r="B43" s="301">
        <v>25</v>
      </c>
      <c r="C43" s="293" t="s">
        <v>217</v>
      </c>
      <c r="D43" s="276" t="s">
        <v>177</v>
      </c>
      <c r="E43" s="302"/>
      <c r="F43" s="255"/>
      <c r="G43" s="255"/>
      <c r="H43" s="254"/>
      <c r="I43" s="256"/>
      <c r="J43" s="254"/>
      <c r="K43" s="254"/>
      <c r="L43" s="254"/>
      <c r="M43" s="254"/>
      <c r="N43" s="254"/>
      <c r="O43" s="254"/>
      <c r="P43" s="254"/>
      <c r="Q43" s="254"/>
      <c r="R43" s="255"/>
      <c r="S43" s="253"/>
      <c r="T43" s="256"/>
      <c r="U43" s="257"/>
      <c r="V43" s="344"/>
      <c r="W43" s="308">
        <v>10</v>
      </c>
      <c r="X43" s="255"/>
      <c r="Y43" s="255"/>
      <c r="Z43" s="256"/>
      <c r="AA43" s="256"/>
      <c r="AB43" s="256"/>
      <c r="AC43" s="256"/>
      <c r="AD43" s="256"/>
      <c r="AE43" s="256"/>
      <c r="AF43" s="256"/>
      <c r="AG43" s="256"/>
      <c r="AH43" s="255"/>
      <c r="AI43" s="256"/>
      <c r="AJ43" s="255"/>
      <c r="AK43" s="255">
        <f t="shared" si="32"/>
        <v>10</v>
      </c>
      <c r="AL43" s="255">
        <f t="shared" si="33"/>
        <v>10</v>
      </c>
      <c r="AM43" s="346" t="s">
        <v>24</v>
      </c>
      <c r="AN43" s="349">
        <v>1</v>
      </c>
      <c r="AO43" s="299">
        <f t="shared" si="30"/>
        <v>10</v>
      </c>
      <c r="AP43" s="300">
        <f t="shared" si="31"/>
        <v>1</v>
      </c>
      <c r="AQ43" s="16"/>
    </row>
    <row r="44" spans="1:43" s="17" customFormat="1" ht="15" customHeight="1" x14ac:dyDescent="0.2">
      <c r="A44" s="35"/>
      <c r="B44" s="292">
        <v>26</v>
      </c>
      <c r="C44" s="293" t="s">
        <v>217</v>
      </c>
      <c r="D44" s="276" t="s">
        <v>181</v>
      </c>
      <c r="E44" s="371">
        <v>25</v>
      </c>
      <c r="F44" s="314"/>
      <c r="G44" s="314">
        <v>10</v>
      </c>
      <c r="H44" s="256"/>
      <c r="I44" s="256"/>
      <c r="J44" s="256"/>
      <c r="K44" s="256">
        <v>10</v>
      </c>
      <c r="L44" s="256"/>
      <c r="M44" s="256"/>
      <c r="N44" s="256"/>
      <c r="O44" s="256"/>
      <c r="P44" s="255"/>
      <c r="Q44" s="256"/>
      <c r="R44" s="255"/>
      <c r="S44" s="255">
        <f t="shared" ref="S44" si="34">SUM(E44:P44)</f>
        <v>45</v>
      </c>
      <c r="T44" s="255">
        <f t="shared" ref="T44" si="35">SUM(E44:R44)</f>
        <v>45</v>
      </c>
      <c r="U44" s="346" t="s">
        <v>24</v>
      </c>
      <c r="V44" s="349">
        <v>2</v>
      </c>
      <c r="W44" s="371"/>
      <c r="X44" s="314"/>
      <c r="Y44" s="314"/>
      <c r="Z44" s="256"/>
      <c r="AA44" s="256"/>
      <c r="AB44" s="256"/>
      <c r="AC44" s="256"/>
      <c r="AD44" s="256"/>
      <c r="AE44" s="256"/>
      <c r="AF44" s="256"/>
      <c r="AG44" s="256"/>
      <c r="AH44" s="255"/>
      <c r="AI44" s="256"/>
      <c r="AJ44" s="255"/>
      <c r="AK44" s="255"/>
      <c r="AL44" s="255"/>
      <c r="AM44" s="346"/>
      <c r="AN44" s="349"/>
      <c r="AO44" s="299">
        <f t="shared" si="30"/>
        <v>45</v>
      </c>
      <c r="AP44" s="300">
        <f t="shared" si="31"/>
        <v>2</v>
      </c>
      <c r="AQ44" s="16"/>
    </row>
    <row r="45" spans="1:43" ht="15" customHeight="1" x14ac:dyDescent="0.2">
      <c r="A45" s="35"/>
      <c r="B45" s="292">
        <v>28</v>
      </c>
      <c r="C45" s="293" t="s">
        <v>217</v>
      </c>
      <c r="D45" s="276" t="s">
        <v>185</v>
      </c>
      <c r="E45" s="371">
        <v>20</v>
      </c>
      <c r="F45" s="314"/>
      <c r="G45" s="314">
        <v>10</v>
      </c>
      <c r="H45" s="242"/>
      <c r="I45" s="242"/>
      <c r="J45" s="242"/>
      <c r="K45" s="242">
        <v>20</v>
      </c>
      <c r="L45" s="242"/>
      <c r="M45" s="256"/>
      <c r="N45" s="256"/>
      <c r="O45" s="256"/>
      <c r="P45" s="255"/>
      <c r="Q45" s="256"/>
      <c r="R45" s="255"/>
      <c r="S45" s="255">
        <f t="shared" ref="S45" si="36">SUM(E45:P45)</f>
        <v>50</v>
      </c>
      <c r="T45" s="255">
        <f t="shared" ref="T45" si="37">SUM(E45:R45)</f>
        <v>50</v>
      </c>
      <c r="U45" s="346" t="s">
        <v>24</v>
      </c>
      <c r="V45" s="349">
        <v>2</v>
      </c>
      <c r="W45" s="371"/>
      <c r="X45" s="314"/>
      <c r="Y45" s="314"/>
      <c r="Z45" s="242"/>
      <c r="AA45" s="242"/>
      <c r="AB45" s="242"/>
      <c r="AC45" s="242"/>
      <c r="AD45" s="242"/>
      <c r="AE45" s="256"/>
      <c r="AF45" s="256"/>
      <c r="AG45" s="256"/>
      <c r="AH45" s="255"/>
      <c r="AI45" s="256"/>
      <c r="AJ45" s="255"/>
      <c r="AK45" s="255"/>
      <c r="AL45" s="255"/>
      <c r="AM45" s="346"/>
      <c r="AN45" s="349"/>
      <c r="AO45" s="299">
        <f t="shared" si="30"/>
        <v>50</v>
      </c>
      <c r="AP45" s="300">
        <f t="shared" si="31"/>
        <v>2</v>
      </c>
      <c r="AQ45" s="16"/>
    </row>
    <row r="46" spans="1:43" ht="15" customHeight="1" x14ac:dyDescent="0.2">
      <c r="A46" s="35"/>
      <c r="B46" s="301">
        <v>29</v>
      </c>
      <c r="C46" s="293" t="s">
        <v>217</v>
      </c>
      <c r="D46" s="276" t="s">
        <v>82</v>
      </c>
      <c r="E46" s="302"/>
      <c r="F46" s="255"/>
      <c r="G46" s="255"/>
      <c r="H46" s="254"/>
      <c r="I46" s="256"/>
      <c r="J46" s="254"/>
      <c r="K46" s="254"/>
      <c r="L46" s="254"/>
      <c r="M46" s="254"/>
      <c r="N46" s="254"/>
      <c r="O46" s="254"/>
      <c r="P46" s="254"/>
      <c r="Q46" s="254"/>
      <c r="R46" s="255"/>
      <c r="S46" s="253"/>
      <c r="T46" s="256"/>
      <c r="U46" s="257"/>
      <c r="V46" s="344"/>
      <c r="W46" s="371">
        <v>15</v>
      </c>
      <c r="X46" s="314"/>
      <c r="Y46" s="314">
        <v>10</v>
      </c>
      <c r="Z46" s="242"/>
      <c r="AA46" s="242"/>
      <c r="AB46" s="242"/>
      <c r="AC46" s="242">
        <v>20</v>
      </c>
      <c r="AD46" s="242"/>
      <c r="AE46" s="256"/>
      <c r="AF46" s="256"/>
      <c r="AG46" s="256"/>
      <c r="AH46" s="255"/>
      <c r="AI46" s="256"/>
      <c r="AJ46" s="255"/>
      <c r="AK46" s="255">
        <f t="shared" si="32"/>
        <v>45</v>
      </c>
      <c r="AL46" s="255">
        <f t="shared" si="33"/>
        <v>45</v>
      </c>
      <c r="AM46" s="346" t="s">
        <v>93</v>
      </c>
      <c r="AN46" s="349">
        <v>3</v>
      </c>
      <c r="AO46" s="299">
        <f t="shared" si="2"/>
        <v>45</v>
      </c>
      <c r="AP46" s="300">
        <f t="shared" si="3"/>
        <v>3</v>
      </c>
      <c r="AQ46" s="16"/>
    </row>
    <row r="47" spans="1:43" ht="15" customHeight="1" x14ac:dyDescent="0.2">
      <c r="A47" s="32"/>
      <c r="B47" s="292">
        <v>30</v>
      </c>
      <c r="C47" s="293" t="s">
        <v>217</v>
      </c>
      <c r="D47" s="276" t="s">
        <v>86</v>
      </c>
      <c r="E47" s="371">
        <v>15</v>
      </c>
      <c r="F47" s="314"/>
      <c r="G47" s="314">
        <v>10</v>
      </c>
      <c r="H47" s="256"/>
      <c r="I47" s="256"/>
      <c r="J47" s="256"/>
      <c r="K47" s="256">
        <v>20</v>
      </c>
      <c r="L47" s="256"/>
      <c r="M47" s="256"/>
      <c r="N47" s="256"/>
      <c r="O47" s="256"/>
      <c r="P47" s="255"/>
      <c r="Q47" s="256"/>
      <c r="R47" s="255"/>
      <c r="S47" s="255">
        <f t="shared" ref="S47:S48" si="38">SUM(E47:P47)</f>
        <v>45</v>
      </c>
      <c r="T47" s="255">
        <f t="shared" ref="T47:T48" si="39">SUM(E47:R47)</f>
        <v>45</v>
      </c>
      <c r="U47" s="346" t="s">
        <v>93</v>
      </c>
      <c r="V47" s="349">
        <v>3</v>
      </c>
      <c r="W47" s="371"/>
      <c r="X47" s="314"/>
      <c r="Y47" s="314"/>
      <c r="Z47" s="256"/>
      <c r="AA47" s="256"/>
      <c r="AB47" s="256"/>
      <c r="AC47" s="256"/>
      <c r="AD47" s="256"/>
      <c r="AE47" s="256"/>
      <c r="AF47" s="256"/>
      <c r="AG47" s="256"/>
      <c r="AH47" s="255"/>
      <c r="AI47" s="256"/>
      <c r="AJ47" s="255"/>
      <c r="AK47" s="255"/>
      <c r="AL47" s="255"/>
      <c r="AM47" s="346"/>
      <c r="AN47" s="349"/>
      <c r="AO47" s="299">
        <f t="shared" si="2"/>
        <v>45</v>
      </c>
      <c r="AP47" s="300">
        <f t="shared" si="3"/>
        <v>3</v>
      </c>
      <c r="AQ47" s="16"/>
    </row>
    <row r="48" spans="1:43" ht="15" customHeight="1" thickBot="1" x14ac:dyDescent="0.25">
      <c r="A48" s="32"/>
      <c r="B48" s="301">
        <v>31</v>
      </c>
      <c r="C48" s="293" t="s">
        <v>217</v>
      </c>
      <c r="D48" s="276" t="s">
        <v>87</v>
      </c>
      <c r="E48" s="371">
        <v>20</v>
      </c>
      <c r="F48" s="314"/>
      <c r="G48" s="314">
        <v>10</v>
      </c>
      <c r="H48" s="256"/>
      <c r="I48" s="256"/>
      <c r="J48" s="256"/>
      <c r="K48" s="256">
        <v>20</v>
      </c>
      <c r="L48" s="256"/>
      <c r="M48" s="256"/>
      <c r="N48" s="256"/>
      <c r="O48" s="256"/>
      <c r="P48" s="255"/>
      <c r="Q48" s="256"/>
      <c r="R48" s="255"/>
      <c r="S48" s="255">
        <f t="shared" si="38"/>
        <v>50</v>
      </c>
      <c r="T48" s="255">
        <f t="shared" si="39"/>
        <v>50</v>
      </c>
      <c r="U48" s="346" t="s">
        <v>93</v>
      </c>
      <c r="V48" s="349">
        <v>3</v>
      </c>
      <c r="W48" s="371"/>
      <c r="X48" s="314"/>
      <c r="Y48" s="314"/>
      <c r="Z48" s="256"/>
      <c r="AA48" s="256"/>
      <c r="AB48" s="256"/>
      <c r="AC48" s="256"/>
      <c r="AD48" s="256"/>
      <c r="AE48" s="256"/>
      <c r="AF48" s="256"/>
      <c r="AG48" s="256"/>
      <c r="AH48" s="255"/>
      <c r="AI48" s="256"/>
      <c r="AJ48" s="255"/>
      <c r="AK48" s="255"/>
      <c r="AL48" s="255"/>
      <c r="AM48" s="346"/>
      <c r="AN48" s="349"/>
      <c r="AO48" s="299">
        <f t="shared" si="2"/>
        <v>50</v>
      </c>
      <c r="AP48" s="300">
        <f t="shared" si="3"/>
        <v>3</v>
      </c>
      <c r="AQ48" s="16"/>
    </row>
    <row r="49" spans="1:43" s="17" customFormat="1" ht="15" customHeight="1" thickBot="1" x14ac:dyDescent="0.25">
      <c r="A49" s="35"/>
      <c r="B49" s="501" t="s">
        <v>45</v>
      </c>
      <c r="C49" s="502"/>
      <c r="D49" s="508"/>
      <c r="E49" s="15">
        <f t="shared" ref="E49:T49" si="40">SUM(E34:E48)</f>
        <v>160</v>
      </c>
      <c r="F49" s="15">
        <f t="shared" si="40"/>
        <v>0</v>
      </c>
      <c r="G49" s="15">
        <f t="shared" si="40"/>
        <v>40</v>
      </c>
      <c r="H49" s="15">
        <f t="shared" si="40"/>
        <v>0</v>
      </c>
      <c r="I49" s="15">
        <f t="shared" si="40"/>
        <v>0</v>
      </c>
      <c r="J49" s="15">
        <f t="shared" si="40"/>
        <v>0</v>
      </c>
      <c r="K49" s="15">
        <f t="shared" si="40"/>
        <v>70</v>
      </c>
      <c r="L49" s="15">
        <f t="shared" si="40"/>
        <v>0</v>
      </c>
      <c r="M49" s="15">
        <f t="shared" si="40"/>
        <v>0</v>
      </c>
      <c r="N49" s="15">
        <f t="shared" si="40"/>
        <v>0</v>
      </c>
      <c r="O49" s="15">
        <f t="shared" si="40"/>
        <v>0</v>
      </c>
      <c r="P49" s="15">
        <f t="shared" si="40"/>
        <v>0</v>
      </c>
      <c r="Q49" s="15">
        <f t="shared" si="40"/>
        <v>0</v>
      </c>
      <c r="R49" s="15">
        <f t="shared" si="40"/>
        <v>0</v>
      </c>
      <c r="S49" s="15">
        <f t="shared" si="40"/>
        <v>270</v>
      </c>
      <c r="T49" s="15">
        <f t="shared" si="40"/>
        <v>270</v>
      </c>
      <c r="U49" s="15"/>
      <c r="V49" s="184">
        <f t="shared" ref="V49:AL49" si="41">SUM(V34:V48)</f>
        <v>17</v>
      </c>
      <c r="W49" s="15">
        <f t="shared" si="41"/>
        <v>105</v>
      </c>
      <c r="X49" s="15">
        <f t="shared" si="41"/>
        <v>0</v>
      </c>
      <c r="Y49" s="15">
        <f t="shared" si="41"/>
        <v>10</v>
      </c>
      <c r="Z49" s="15">
        <f t="shared" si="41"/>
        <v>0</v>
      </c>
      <c r="AA49" s="15">
        <f t="shared" si="41"/>
        <v>0</v>
      </c>
      <c r="AB49" s="15">
        <f t="shared" si="41"/>
        <v>0</v>
      </c>
      <c r="AC49" s="15">
        <f t="shared" si="41"/>
        <v>20</v>
      </c>
      <c r="AD49" s="15">
        <f t="shared" si="41"/>
        <v>0</v>
      </c>
      <c r="AE49" s="15">
        <f t="shared" si="41"/>
        <v>0</v>
      </c>
      <c r="AF49" s="15">
        <f t="shared" si="41"/>
        <v>0</v>
      </c>
      <c r="AG49" s="15">
        <f t="shared" si="41"/>
        <v>0</v>
      </c>
      <c r="AH49" s="15">
        <f t="shared" si="41"/>
        <v>0</v>
      </c>
      <c r="AI49" s="15">
        <f t="shared" si="41"/>
        <v>0</v>
      </c>
      <c r="AJ49" s="15">
        <f t="shared" si="41"/>
        <v>0</v>
      </c>
      <c r="AK49" s="15">
        <f t="shared" si="41"/>
        <v>135</v>
      </c>
      <c r="AL49" s="15">
        <f t="shared" si="41"/>
        <v>135</v>
      </c>
      <c r="AM49" s="15"/>
      <c r="AN49" s="184">
        <f>SUM(AN34:AN48)</f>
        <v>12</v>
      </c>
      <c r="AO49" s="15">
        <f>SUM(AO34:AO48)</f>
        <v>405</v>
      </c>
      <c r="AP49" s="184">
        <f>SUM(AP34:AP48)</f>
        <v>29</v>
      </c>
      <c r="AQ49" s="16"/>
    </row>
    <row r="50" spans="1:43" s="17" customFormat="1" ht="15" customHeight="1" thickBot="1" x14ac:dyDescent="0.25">
      <c r="A50" s="35"/>
      <c r="B50" s="510" t="s">
        <v>117</v>
      </c>
      <c r="C50" s="511"/>
      <c r="D50" s="511"/>
      <c r="E50" s="511"/>
      <c r="F50" s="511"/>
      <c r="G50" s="511"/>
      <c r="H50" s="511"/>
      <c r="I50" s="511"/>
      <c r="J50" s="511"/>
      <c r="K50" s="511"/>
      <c r="L50" s="511"/>
      <c r="M50" s="511"/>
      <c r="N50" s="511"/>
      <c r="O50" s="511"/>
      <c r="P50" s="511"/>
      <c r="Q50" s="511"/>
      <c r="R50" s="511"/>
      <c r="S50" s="511"/>
      <c r="T50" s="511"/>
      <c r="U50" s="511"/>
      <c r="V50" s="511"/>
      <c r="W50" s="511"/>
      <c r="X50" s="511"/>
      <c r="Y50" s="511"/>
      <c r="Z50" s="511"/>
      <c r="AA50" s="511"/>
      <c r="AB50" s="511"/>
      <c r="AC50" s="511"/>
      <c r="AD50" s="511"/>
      <c r="AE50" s="511"/>
      <c r="AF50" s="511"/>
      <c r="AG50" s="511"/>
      <c r="AH50" s="511"/>
      <c r="AI50" s="511"/>
      <c r="AJ50" s="511"/>
      <c r="AK50" s="511"/>
      <c r="AL50" s="511"/>
      <c r="AM50" s="511"/>
      <c r="AN50" s="511"/>
      <c r="AO50" s="511"/>
      <c r="AP50" s="512"/>
      <c r="AQ50" s="16"/>
    </row>
    <row r="51" spans="1:43" ht="15" customHeight="1" thickBot="1" x14ac:dyDescent="0.25">
      <c r="A51" s="35"/>
      <c r="B51" s="20">
        <v>34</v>
      </c>
      <c r="C51" s="42" t="s">
        <v>217</v>
      </c>
      <c r="D51" s="67" t="s">
        <v>114</v>
      </c>
      <c r="E51" s="110"/>
      <c r="F51" s="86"/>
      <c r="G51" s="86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86"/>
      <c r="S51" s="8"/>
      <c r="T51" s="8"/>
      <c r="U51" s="23"/>
      <c r="V51" s="112"/>
      <c r="W51" s="13"/>
      <c r="X51" s="1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>
        <v>300</v>
      </c>
      <c r="AJ51" s="4"/>
      <c r="AK51" s="8">
        <f t="shared" ref="AK51" si="42">SUM(W51:AH51)</f>
        <v>0</v>
      </c>
      <c r="AL51" s="8">
        <f t="shared" ref="AL51" si="43">SUM(W51:AJ51)</f>
        <v>300</v>
      </c>
      <c r="AM51" s="21" t="s">
        <v>95</v>
      </c>
      <c r="AN51" s="50">
        <v>11</v>
      </c>
      <c r="AO51" s="117">
        <f t="shared" si="2"/>
        <v>300</v>
      </c>
      <c r="AP51" s="193">
        <f t="shared" si="3"/>
        <v>11</v>
      </c>
      <c r="AQ51" s="16"/>
    </row>
    <row r="52" spans="1:43" ht="15" customHeight="1" thickBot="1" x14ac:dyDescent="0.25">
      <c r="A52" s="35"/>
      <c r="B52" s="501" t="s">
        <v>45</v>
      </c>
      <c r="C52" s="502"/>
      <c r="D52" s="508"/>
      <c r="E52" s="15">
        <f>SUM(E51:E51)</f>
        <v>0</v>
      </c>
      <c r="F52" s="15">
        <f t="shared" ref="F52:AP52" si="44">SUM(F51:F51)</f>
        <v>0</v>
      </c>
      <c r="G52" s="15">
        <f t="shared" si="44"/>
        <v>0</v>
      </c>
      <c r="H52" s="15">
        <f t="shared" si="44"/>
        <v>0</v>
      </c>
      <c r="I52" s="15">
        <f t="shared" si="44"/>
        <v>0</v>
      </c>
      <c r="J52" s="15">
        <f t="shared" si="44"/>
        <v>0</v>
      </c>
      <c r="K52" s="15">
        <f t="shared" si="44"/>
        <v>0</v>
      </c>
      <c r="L52" s="15">
        <f t="shared" si="44"/>
        <v>0</v>
      </c>
      <c r="M52" s="15">
        <f t="shared" si="44"/>
        <v>0</v>
      </c>
      <c r="N52" s="15">
        <f t="shared" si="44"/>
        <v>0</v>
      </c>
      <c r="O52" s="15">
        <f t="shared" si="44"/>
        <v>0</v>
      </c>
      <c r="P52" s="15">
        <f t="shared" si="44"/>
        <v>0</v>
      </c>
      <c r="Q52" s="15">
        <f t="shared" si="44"/>
        <v>0</v>
      </c>
      <c r="R52" s="15">
        <f t="shared" si="44"/>
        <v>0</v>
      </c>
      <c r="S52" s="15">
        <f t="shared" si="44"/>
        <v>0</v>
      </c>
      <c r="T52" s="15">
        <f t="shared" si="44"/>
        <v>0</v>
      </c>
      <c r="U52" s="15"/>
      <c r="V52" s="184">
        <f t="shared" si="44"/>
        <v>0</v>
      </c>
      <c r="W52" s="15">
        <f t="shared" si="44"/>
        <v>0</v>
      </c>
      <c r="X52" s="15">
        <f t="shared" si="44"/>
        <v>0</v>
      </c>
      <c r="Y52" s="15">
        <f t="shared" si="44"/>
        <v>0</v>
      </c>
      <c r="Z52" s="15">
        <f t="shared" si="44"/>
        <v>0</v>
      </c>
      <c r="AA52" s="15">
        <f t="shared" si="44"/>
        <v>0</v>
      </c>
      <c r="AB52" s="15">
        <f t="shared" si="44"/>
        <v>0</v>
      </c>
      <c r="AC52" s="15">
        <f t="shared" si="44"/>
        <v>0</v>
      </c>
      <c r="AD52" s="15">
        <f t="shared" si="44"/>
        <v>0</v>
      </c>
      <c r="AE52" s="15">
        <f t="shared" si="44"/>
        <v>0</v>
      </c>
      <c r="AF52" s="15">
        <f t="shared" si="44"/>
        <v>0</v>
      </c>
      <c r="AG52" s="15">
        <f t="shared" si="44"/>
        <v>0</v>
      </c>
      <c r="AH52" s="15">
        <f t="shared" si="44"/>
        <v>0</v>
      </c>
      <c r="AI52" s="15">
        <f t="shared" si="44"/>
        <v>300</v>
      </c>
      <c r="AJ52" s="15">
        <f t="shared" si="44"/>
        <v>0</v>
      </c>
      <c r="AK52" s="15">
        <f t="shared" si="44"/>
        <v>0</v>
      </c>
      <c r="AL52" s="15">
        <f t="shared" si="44"/>
        <v>300</v>
      </c>
      <c r="AM52" s="15"/>
      <c r="AN52" s="184">
        <f t="shared" si="44"/>
        <v>11</v>
      </c>
      <c r="AO52" s="15">
        <f t="shared" si="44"/>
        <v>300</v>
      </c>
      <c r="AP52" s="184">
        <f t="shared" si="44"/>
        <v>11</v>
      </c>
      <c r="AQ52" s="16"/>
    </row>
    <row r="53" spans="1:43" ht="13.5" thickBot="1" x14ac:dyDescent="0.25">
      <c r="B53" s="501" t="s">
        <v>45</v>
      </c>
      <c r="C53" s="502"/>
      <c r="D53" s="508"/>
      <c r="E53" s="15">
        <f t="shared" ref="E53:T53" si="45">E23+E27+E32+E49+E52</f>
        <v>220</v>
      </c>
      <c r="F53" s="15">
        <f t="shared" si="45"/>
        <v>0</v>
      </c>
      <c r="G53" s="15">
        <f t="shared" si="45"/>
        <v>60</v>
      </c>
      <c r="H53" s="15">
        <f t="shared" si="45"/>
        <v>110</v>
      </c>
      <c r="I53" s="15">
        <f t="shared" si="45"/>
        <v>0</v>
      </c>
      <c r="J53" s="15">
        <f t="shared" si="45"/>
        <v>0</v>
      </c>
      <c r="K53" s="15">
        <f t="shared" si="45"/>
        <v>70</v>
      </c>
      <c r="L53" s="15">
        <f t="shared" si="45"/>
        <v>0</v>
      </c>
      <c r="M53" s="15">
        <f t="shared" si="45"/>
        <v>0</v>
      </c>
      <c r="N53" s="15">
        <f t="shared" si="45"/>
        <v>30</v>
      </c>
      <c r="O53" s="15">
        <f t="shared" si="45"/>
        <v>0</v>
      </c>
      <c r="P53" s="15">
        <f t="shared" si="45"/>
        <v>0</v>
      </c>
      <c r="Q53" s="15">
        <f t="shared" si="45"/>
        <v>0</v>
      </c>
      <c r="R53" s="15">
        <f t="shared" si="45"/>
        <v>0</v>
      </c>
      <c r="S53" s="15">
        <f t="shared" si="45"/>
        <v>460</v>
      </c>
      <c r="T53" s="15">
        <f t="shared" si="45"/>
        <v>490</v>
      </c>
      <c r="U53" s="15"/>
      <c r="V53" s="184">
        <f t="shared" ref="V53:AL53" si="46">V23+V27+V32+V49+V52</f>
        <v>30</v>
      </c>
      <c r="W53" s="15">
        <f t="shared" si="46"/>
        <v>125</v>
      </c>
      <c r="X53" s="15">
        <f t="shared" si="46"/>
        <v>0</v>
      </c>
      <c r="Y53" s="15">
        <f t="shared" si="46"/>
        <v>20</v>
      </c>
      <c r="Z53" s="15">
        <f t="shared" si="46"/>
        <v>30</v>
      </c>
      <c r="AA53" s="15">
        <f t="shared" si="46"/>
        <v>0</v>
      </c>
      <c r="AB53" s="15">
        <f t="shared" si="46"/>
        <v>0</v>
      </c>
      <c r="AC53" s="15">
        <f t="shared" si="46"/>
        <v>20</v>
      </c>
      <c r="AD53" s="15">
        <f t="shared" si="46"/>
        <v>0</v>
      </c>
      <c r="AE53" s="15">
        <f t="shared" si="46"/>
        <v>0</v>
      </c>
      <c r="AF53" s="15">
        <f t="shared" si="46"/>
        <v>30</v>
      </c>
      <c r="AG53" s="15">
        <f t="shared" si="46"/>
        <v>0</v>
      </c>
      <c r="AH53" s="15">
        <f t="shared" si="46"/>
        <v>0</v>
      </c>
      <c r="AI53" s="15">
        <f t="shared" si="46"/>
        <v>300</v>
      </c>
      <c r="AJ53" s="15">
        <f t="shared" si="46"/>
        <v>0</v>
      </c>
      <c r="AK53" s="15">
        <f t="shared" si="46"/>
        <v>225</v>
      </c>
      <c r="AL53" s="15">
        <f t="shared" si="46"/>
        <v>525</v>
      </c>
      <c r="AM53" s="15"/>
      <c r="AN53" s="184">
        <f>AN23+AN27+AN32+AN49+AN52</f>
        <v>30</v>
      </c>
      <c r="AO53" s="15">
        <f>AO23+AO27+AO32+AO49+AO52</f>
        <v>1015</v>
      </c>
      <c r="AP53" s="184">
        <f>AP23+AP27+AP32+AP49+AP52</f>
        <v>60</v>
      </c>
    </row>
    <row r="55" spans="1:43" x14ac:dyDescent="0.2">
      <c r="B55" s="34" t="s">
        <v>158</v>
      </c>
      <c r="AK55" s="92"/>
    </row>
    <row r="56" spans="1:43" x14ac:dyDescent="0.2">
      <c r="B56" s="33"/>
    </row>
    <row r="57" spans="1:43" x14ac:dyDescent="0.2">
      <c r="B57" s="33"/>
    </row>
    <row r="60" spans="1:43" ht="14.25" x14ac:dyDescent="0.2">
      <c r="O60" s="118"/>
    </row>
    <row r="61" spans="1:43" x14ac:dyDescent="0.2">
      <c r="D61" s="93" t="s">
        <v>159</v>
      </c>
      <c r="P61" t="s">
        <v>159</v>
      </c>
      <c r="AG61" s="497" t="s">
        <v>159</v>
      </c>
      <c r="AH61" s="509"/>
      <c r="AI61" s="509"/>
      <c r="AJ61" s="509"/>
      <c r="AK61" s="509"/>
      <c r="AL61" s="509"/>
      <c r="AM61" s="509"/>
    </row>
    <row r="62" spans="1:43" x14ac:dyDescent="0.2">
      <c r="D62" s="119" t="s">
        <v>160</v>
      </c>
      <c r="N62" s="93"/>
      <c r="P62" s="509" t="s">
        <v>161</v>
      </c>
      <c r="Q62" s="509"/>
      <c r="R62" s="509"/>
      <c r="S62" s="509"/>
      <c r="T62" s="509"/>
      <c r="U62" s="509"/>
      <c r="V62" s="509"/>
      <c r="AG62" s="509" t="s">
        <v>162</v>
      </c>
      <c r="AH62" s="509"/>
      <c r="AI62" s="509"/>
      <c r="AJ62" s="509"/>
      <c r="AK62" s="509"/>
      <c r="AL62" s="509"/>
      <c r="AM62" s="509"/>
    </row>
  </sheetData>
  <mergeCells count="23">
    <mergeCell ref="B6:AP6"/>
    <mergeCell ref="B16:B17"/>
    <mergeCell ref="D16:D17"/>
    <mergeCell ref="E16:V16"/>
    <mergeCell ref="W16:AN16"/>
    <mergeCell ref="AO16:AO17"/>
    <mergeCell ref="AP16:AP17"/>
    <mergeCell ref="AJ2:AN2"/>
    <mergeCell ref="AJ4:AN4"/>
    <mergeCell ref="B53:D53"/>
    <mergeCell ref="AG61:AM61"/>
    <mergeCell ref="P62:V62"/>
    <mergeCell ref="AG62:AM62"/>
    <mergeCell ref="B24:AP24"/>
    <mergeCell ref="B28:AP28"/>
    <mergeCell ref="B33:AP33"/>
    <mergeCell ref="B50:AP50"/>
    <mergeCell ref="B32:D32"/>
    <mergeCell ref="B49:D49"/>
    <mergeCell ref="B52:D52"/>
    <mergeCell ref="B27:D27"/>
    <mergeCell ref="B18:AP18"/>
    <mergeCell ref="B23:D23"/>
  </mergeCells>
  <pageMargins left="0.25" right="0.25" top="0.75" bottom="0.75" header="0.3" footer="0.3"/>
  <pageSetup paperSize="9" scale="53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P57"/>
  <sheetViews>
    <sheetView topLeftCell="A19" zoomScale="55" zoomScaleNormal="55" workbookViewId="0">
      <selection activeCell="B6" sqref="B6:AP6"/>
    </sheetView>
  </sheetViews>
  <sheetFormatPr defaultColWidth="8.85546875" defaultRowHeight="12.75" x14ac:dyDescent="0.2"/>
  <cols>
    <col min="1" max="1" width="4.42578125" style="16" customWidth="1"/>
    <col min="2" max="2" width="4.28515625" style="16" customWidth="1"/>
    <col min="3" max="3" width="18.85546875" style="16" customWidth="1"/>
    <col min="4" max="4" width="64.85546875" style="16" customWidth="1"/>
    <col min="5" max="20" width="4.85546875" style="16" customWidth="1"/>
    <col min="21" max="21" width="6.140625" style="16" bestFit="1" customWidth="1"/>
    <col min="22" max="38" width="4.85546875" style="16" customWidth="1"/>
    <col min="39" max="39" width="6.140625" style="16" bestFit="1" customWidth="1"/>
    <col min="40" max="40" width="4.85546875" style="16" customWidth="1"/>
    <col min="41" max="42" width="5.7109375" style="16" customWidth="1"/>
    <col min="43" max="16384" width="8.85546875" style="16"/>
  </cols>
  <sheetData>
    <row r="1" spans="2:42" x14ac:dyDescent="0.2">
      <c r="AJ1" s="16" t="s">
        <v>210</v>
      </c>
      <c r="AM1" s="236"/>
    </row>
    <row r="2" spans="2:42" x14ac:dyDescent="0.2">
      <c r="AJ2" s="495" t="s">
        <v>211</v>
      </c>
      <c r="AK2" s="496"/>
      <c r="AL2" s="496"/>
      <c r="AM2" s="496"/>
      <c r="AN2" s="496"/>
    </row>
    <row r="3" spans="2:42" x14ac:dyDescent="0.2">
      <c r="AJ3" s="16" t="s">
        <v>212</v>
      </c>
      <c r="AM3" s="236"/>
    </row>
    <row r="4" spans="2:42" x14ac:dyDescent="0.2">
      <c r="AJ4" s="495" t="s">
        <v>213</v>
      </c>
      <c r="AK4" s="496"/>
      <c r="AL4" s="496"/>
      <c r="AM4" s="496"/>
      <c r="AN4" s="496"/>
    </row>
    <row r="6" spans="2:42" s="1" customFormat="1" ht="20.25" customHeight="1" x14ac:dyDescent="0.2">
      <c r="B6" s="506" t="s">
        <v>227</v>
      </c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  <c r="AA6" s="506"/>
      <c r="AB6" s="506"/>
      <c r="AC6" s="506"/>
      <c r="AD6" s="506"/>
      <c r="AE6" s="506"/>
      <c r="AF6" s="506"/>
      <c r="AG6" s="506"/>
      <c r="AH6" s="506"/>
      <c r="AI6" s="506"/>
      <c r="AJ6" s="506"/>
      <c r="AK6" s="506"/>
      <c r="AL6" s="506"/>
      <c r="AM6" s="506"/>
      <c r="AN6" s="506"/>
      <c r="AO6" s="506"/>
      <c r="AP6" s="506"/>
    </row>
    <row r="7" spans="2:42" s="1" customFormat="1" ht="20.25" customHeight="1" x14ac:dyDescent="0.2"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</row>
    <row r="9" spans="2:42" s="2" customFormat="1" ht="15" customHeight="1" x14ac:dyDescent="0.25">
      <c r="B9" s="2" t="s">
        <v>17</v>
      </c>
    </row>
    <row r="10" spans="2:42" s="2" customFormat="1" ht="15" customHeight="1" x14ac:dyDescent="0.25">
      <c r="B10" s="2" t="s">
        <v>16</v>
      </c>
    </row>
    <row r="11" spans="2:42" s="2" customFormat="1" ht="15" customHeight="1" x14ac:dyDescent="0.25">
      <c r="B11" s="2" t="s">
        <v>164</v>
      </c>
    </row>
    <row r="12" spans="2:42" s="2" customFormat="1" ht="15" customHeight="1" x14ac:dyDescent="0.25">
      <c r="B12" s="2" t="s">
        <v>18</v>
      </c>
    </row>
    <row r="13" spans="2:42" ht="15" customHeight="1" x14ac:dyDescent="0.25">
      <c r="B13" s="2" t="s">
        <v>39</v>
      </c>
      <c r="C13" s="2"/>
    </row>
    <row r="15" spans="2:42" ht="13.5" thickBot="1" x14ac:dyDescent="0.25"/>
    <row r="16" spans="2:42" ht="17.25" customHeight="1" thickBot="1" x14ac:dyDescent="0.25">
      <c r="B16" s="475" t="s">
        <v>19</v>
      </c>
      <c r="C16" s="237"/>
      <c r="D16" s="465" t="s">
        <v>214</v>
      </c>
      <c r="E16" s="467" t="s">
        <v>190</v>
      </c>
      <c r="F16" s="468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8"/>
      <c r="V16" s="469"/>
      <c r="W16" s="467" t="s">
        <v>191</v>
      </c>
      <c r="X16" s="468"/>
      <c r="Y16" s="468"/>
      <c r="Z16" s="468"/>
      <c r="AA16" s="468"/>
      <c r="AB16" s="468"/>
      <c r="AC16" s="468"/>
      <c r="AD16" s="468"/>
      <c r="AE16" s="468"/>
      <c r="AF16" s="468"/>
      <c r="AG16" s="468"/>
      <c r="AH16" s="468"/>
      <c r="AI16" s="468"/>
      <c r="AJ16" s="468"/>
      <c r="AK16" s="468"/>
      <c r="AL16" s="468"/>
      <c r="AM16" s="468"/>
      <c r="AN16" s="469"/>
      <c r="AO16" s="452" t="s">
        <v>3</v>
      </c>
      <c r="AP16" s="462" t="s">
        <v>209</v>
      </c>
    </row>
    <row r="17" spans="1:42" ht="243" customHeight="1" thickBot="1" x14ac:dyDescent="0.25">
      <c r="B17" s="476"/>
      <c r="C17" s="238" t="s">
        <v>215</v>
      </c>
      <c r="D17" s="466"/>
      <c r="E17" s="262" t="s">
        <v>4</v>
      </c>
      <c r="F17" s="263" t="s">
        <v>5</v>
      </c>
      <c r="G17" s="264" t="s">
        <v>35</v>
      </c>
      <c r="H17" s="264" t="s">
        <v>6</v>
      </c>
      <c r="I17" s="264" t="s">
        <v>7</v>
      </c>
      <c r="J17" s="264" t="s">
        <v>8</v>
      </c>
      <c r="K17" s="264" t="s">
        <v>9</v>
      </c>
      <c r="L17" s="264" t="s">
        <v>10</v>
      </c>
      <c r="M17" s="264" t="s">
        <v>11</v>
      </c>
      <c r="N17" s="264" t="s">
        <v>12</v>
      </c>
      <c r="O17" s="265" t="s">
        <v>38</v>
      </c>
      <c r="P17" s="264" t="s">
        <v>15</v>
      </c>
      <c r="Q17" s="264" t="s">
        <v>13</v>
      </c>
      <c r="R17" s="264" t="s">
        <v>0</v>
      </c>
      <c r="S17" s="264" t="s">
        <v>14</v>
      </c>
      <c r="T17" s="264" t="s">
        <v>2</v>
      </c>
      <c r="U17" s="264" t="s">
        <v>1</v>
      </c>
      <c r="V17" s="266" t="s">
        <v>208</v>
      </c>
      <c r="W17" s="6" t="s">
        <v>4</v>
      </c>
      <c r="X17" s="6" t="s">
        <v>5</v>
      </c>
      <c r="Y17" s="6" t="s">
        <v>157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27" t="s">
        <v>38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261" t="s">
        <v>208</v>
      </c>
      <c r="AO17" s="453"/>
      <c r="AP17" s="463"/>
    </row>
    <row r="18" spans="1:42" ht="15" customHeight="1" thickBot="1" x14ac:dyDescent="0.25">
      <c r="A18" s="32"/>
      <c r="B18" s="510" t="s">
        <v>67</v>
      </c>
      <c r="C18" s="511"/>
      <c r="D18" s="511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511"/>
      <c r="Z18" s="511"/>
      <c r="AA18" s="511"/>
      <c r="AB18" s="511"/>
      <c r="AC18" s="511"/>
      <c r="AD18" s="511"/>
      <c r="AE18" s="511"/>
      <c r="AF18" s="511"/>
      <c r="AG18" s="511"/>
      <c r="AH18" s="511"/>
      <c r="AI18" s="511"/>
      <c r="AJ18" s="511"/>
      <c r="AK18" s="511"/>
      <c r="AL18" s="511"/>
      <c r="AM18" s="511"/>
      <c r="AN18" s="511"/>
      <c r="AO18" s="511"/>
      <c r="AP18" s="512"/>
    </row>
    <row r="19" spans="1:42" ht="15" customHeight="1" x14ac:dyDescent="0.2">
      <c r="A19" s="32"/>
      <c r="B19" s="292">
        <v>1</v>
      </c>
      <c r="C19" s="293" t="s">
        <v>217</v>
      </c>
      <c r="D19" s="281" t="s">
        <v>66</v>
      </c>
      <c r="E19" s="243">
        <v>15</v>
      </c>
      <c r="F19" s="240"/>
      <c r="G19" s="240"/>
      <c r="H19" s="240">
        <v>30</v>
      </c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55">
        <f>SUM(E19:P19)</f>
        <v>45</v>
      </c>
      <c r="T19" s="255">
        <f>SUM(E19:R19)</f>
        <v>45</v>
      </c>
      <c r="U19" s="257" t="s">
        <v>93</v>
      </c>
      <c r="V19" s="304">
        <v>3</v>
      </c>
      <c r="W19" s="272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60"/>
      <c r="AL19" s="60"/>
      <c r="AM19" s="271"/>
      <c r="AN19" s="270"/>
      <c r="AO19" s="273">
        <f>T19+AL19</f>
        <v>45</v>
      </c>
      <c r="AP19" s="274">
        <f t="shared" ref="AP19" si="0">V19+AN19</f>
        <v>3</v>
      </c>
    </row>
    <row r="20" spans="1:42" ht="15" customHeight="1" thickBot="1" x14ac:dyDescent="0.25">
      <c r="A20" s="32"/>
      <c r="B20" s="301">
        <v>2</v>
      </c>
      <c r="C20" s="293" t="s">
        <v>217</v>
      </c>
      <c r="D20" s="281" t="s">
        <v>151</v>
      </c>
      <c r="E20" s="302">
        <v>15</v>
      </c>
      <c r="F20" s="255"/>
      <c r="G20" s="255"/>
      <c r="H20" s="255">
        <v>10</v>
      </c>
      <c r="I20" s="255"/>
      <c r="J20" s="255"/>
      <c r="K20" s="255">
        <v>10</v>
      </c>
      <c r="L20" s="255"/>
      <c r="M20" s="255"/>
      <c r="N20" s="255"/>
      <c r="O20" s="255"/>
      <c r="P20" s="255"/>
      <c r="Q20" s="255"/>
      <c r="R20" s="255"/>
      <c r="S20" s="255">
        <f t="shared" ref="S20" si="1">SUM(E20:P20)</f>
        <v>35</v>
      </c>
      <c r="T20" s="255">
        <f t="shared" ref="T20" si="2">SUM(E20:R20)</f>
        <v>35</v>
      </c>
      <c r="U20" s="346" t="s">
        <v>24</v>
      </c>
      <c r="V20" s="304">
        <v>3</v>
      </c>
      <c r="W20" s="18"/>
      <c r="X20" s="10"/>
      <c r="Y20" s="89"/>
      <c r="Z20" s="10"/>
      <c r="AA20" s="10"/>
      <c r="AB20" s="10"/>
      <c r="AC20" s="10"/>
      <c r="AD20" s="10"/>
      <c r="AE20" s="9"/>
      <c r="AF20" s="9"/>
      <c r="AG20" s="9"/>
      <c r="AH20" s="9"/>
      <c r="AI20" s="9"/>
      <c r="AJ20" s="89"/>
      <c r="AK20" s="8"/>
      <c r="AL20" s="4"/>
      <c r="AM20" s="19"/>
      <c r="AN20" s="116"/>
      <c r="AO20" s="228">
        <f t="shared" ref="AO20" si="3">T20+AL20</f>
        <v>35</v>
      </c>
      <c r="AP20" s="206">
        <f t="shared" ref="AP20" si="4">V20+AN20</f>
        <v>3</v>
      </c>
    </row>
    <row r="21" spans="1:42" ht="15" customHeight="1" thickBot="1" x14ac:dyDescent="0.25">
      <c r="A21" s="32"/>
      <c r="B21" s="503" t="s">
        <v>45</v>
      </c>
      <c r="C21" s="504"/>
      <c r="D21" s="507"/>
      <c r="E21" s="335">
        <f t="shared" ref="E21:T21" si="5">SUM(E19:E20)</f>
        <v>30</v>
      </c>
      <c r="F21" s="335">
        <f t="shared" si="5"/>
        <v>0</v>
      </c>
      <c r="G21" s="335">
        <f t="shared" si="5"/>
        <v>0</v>
      </c>
      <c r="H21" s="335">
        <f t="shared" si="5"/>
        <v>40</v>
      </c>
      <c r="I21" s="335">
        <f t="shared" si="5"/>
        <v>0</v>
      </c>
      <c r="J21" s="335">
        <f t="shared" si="5"/>
        <v>0</v>
      </c>
      <c r="K21" s="335">
        <f t="shared" si="5"/>
        <v>10</v>
      </c>
      <c r="L21" s="335">
        <f t="shared" si="5"/>
        <v>0</v>
      </c>
      <c r="M21" s="335">
        <f t="shared" si="5"/>
        <v>0</v>
      </c>
      <c r="N21" s="335">
        <f t="shared" si="5"/>
        <v>0</v>
      </c>
      <c r="O21" s="335">
        <f t="shared" si="5"/>
        <v>0</v>
      </c>
      <c r="P21" s="335">
        <f t="shared" si="5"/>
        <v>0</v>
      </c>
      <c r="Q21" s="335">
        <f t="shared" si="5"/>
        <v>0</v>
      </c>
      <c r="R21" s="335">
        <f t="shared" si="5"/>
        <v>0</v>
      </c>
      <c r="S21" s="335">
        <f t="shared" si="5"/>
        <v>80</v>
      </c>
      <c r="T21" s="335">
        <f t="shared" si="5"/>
        <v>80</v>
      </c>
      <c r="U21" s="335"/>
      <c r="V21" s="336">
        <f t="shared" ref="V21:AL21" si="6">SUM(V19:V20)</f>
        <v>6</v>
      </c>
      <c r="W21" s="15">
        <f t="shared" si="6"/>
        <v>0</v>
      </c>
      <c r="X21" s="15">
        <f t="shared" si="6"/>
        <v>0</v>
      </c>
      <c r="Y21" s="15">
        <f t="shared" si="6"/>
        <v>0</v>
      </c>
      <c r="Z21" s="15">
        <f t="shared" si="6"/>
        <v>0</v>
      </c>
      <c r="AA21" s="15">
        <f t="shared" si="6"/>
        <v>0</v>
      </c>
      <c r="AB21" s="15">
        <f t="shared" si="6"/>
        <v>0</v>
      </c>
      <c r="AC21" s="15">
        <f t="shared" si="6"/>
        <v>0</v>
      </c>
      <c r="AD21" s="15">
        <f t="shared" si="6"/>
        <v>0</v>
      </c>
      <c r="AE21" s="15">
        <f t="shared" si="6"/>
        <v>0</v>
      </c>
      <c r="AF21" s="15">
        <f t="shared" si="6"/>
        <v>0</v>
      </c>
      <c r="AG21" s="15">
        <f t="shared" si="6"/>
        <v>0</v>
      </c>
      <c r="AH21" s="15">
        <f t="shared" si="6"/>
        <v>0</v>
      </c>
      <c r="AI21" s="15">
        <f t="shared" si="6"/>
        <v>0</v>
      </c>
      <c r="AJ21" s="15">
        <f t="shared" si="6"/>
        <v>0</v>
      </c>
      <c r="AK21" s="15">
        <f t="shared" si="6"/>
        <v>0</v>
      </c>
      <c r="AL21" s="15">
        <f t="shared" si="6"/>
        <v>0</v>
      </c>
      <c r="AM21" s="15"/>
      <c r="AN21" s="184">
        <f>SUM(AN19:AN20)</f>
        <v>0</v>
      </c>
      <c r="AO21" s="154">
        <f>SUM(AO19:AO20)</f>
        <v>80</v>
      </c>
      <c r="AP21" s="46">
        <f>V21+AN21</f>
        <v>6</v>
      </c>
    </row>
    <row r="22" spans="1:42" ht="15" customHeight="1" thickBot="1" x14ac:dyDescent="0.25">
      <c r="A22" s="32"/>
      <c r="B22" s="457" t="s">
        <v>68</v>
      </c>
      <c r="C22" s="458"/>
      <c r="D22" s="458"/>
      <c r="E22" s="458"/>
      <c r="F22" s="458"/>
      <c r="G22" s="458"/>
      <c r="H22" s="458"/>
      <c r="I22" s="458"/>
      <c r="J22" s="458"/>
      <c r="K22" s="458"/>
      <c r="L22" s="458"/>
      <c r="M22" s="458"/>
      <c r="N22" s="458"/>
      <c r="O22" s="458"/>
      <c r="P22" s="458"/>
      <c r="Q22" s="458"/>
      <c r="R22" s="458"/>
      <c r="S22" s="458"/>
      <c r="T22" s="458"/>
      <c r="U22" s="458"/>
      <c r="V22" s="458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64"/>
      <c r="AP22" s="459"/>
    </row>
    <row r="23" spans="1:42" ht="15" customHeight="1" x14ac:dyDescent="0.2">
      <c r="A23" s="32"/>
      <c r="B23" s="20">
        <v>1</v>
      </c>
      <c r="C23" s="42" t="s">
        <v>217</v>
      </c>
      <c r="D23" s="67" t="s">
        <v>51</v>
      </c>
      <c r="E23" s="13">
        <v>25</v>
      </c>
      <c r="F23" s="89"/>
      <c r="G23" s="89"/>
      <c r="H23" s="4"/>
      <c r="I23" s="4"/>
      <c r="J23" s="4"/>
      <c r="K23" s="4"/>
      <c r="L23" s="4"/>
      <c r="M23" s="4"/>
      <c r="N23" s="4"/>
      <c r="O23" s="4"/>
      <c r="P23" s="89"/>
      <c r="Q23" s="4"/>
      <c r="R23" s="89"/>
      <c r="S23" s="89">
        <f t="shared" ref="S23:S29" si="7">SUM(E23:P23)</f>
        <v>25</v>
      </c>
      <c r="T23" s="89">
        <f t="shared" ref="T23:T29" si="8">SUM(E23:R23)</f>
        <v>25</v>
      </c>
      <c r="U23" s="21" t="s">
        <v>24</v>
      </c>
      <c r="V23" s="50">
        <v>1</v>
      </c>
      <c r="W23" s="110"/>
      <c r="X23" s="113"/>
      <c r="Y23" s="222"/>
      <c r="Z23" s="113"/>
      <c r="AA23" s="113"/>
      <c r="AB23" s="113"/>
      <c r="AC23" s="113"/>
      <c r="AD23" s="113"/>
      <c r="AE23" s="111"/>
      <c r="AF23" s="111"/>
      <c r="AG23" s="111"/>
      <c r="AH23" s="111"/>
      <c r="AI23" s="111"/>
      <c r="AJ23" s="222"/>
      <c r="AK23" s="8"/>
      <c r="AL23" s="8"/>
      <c r="AM23" s="53"/>
      <c r="AN23" s="114"/>
      <c r="AO23" s="227">
        <f>T23+AL23</f>
        <v>25</v>
      </c>
      <c r="AP23" s="206">
        <f>V23+AN23</f>
        <v>1</v>
      </c>
    </row>
    <row r="24" spans="1:42" ht="15" customHeight="1" x14ac:dyDescent="0.2">
      <c r="A24" s="32"/>
      <c r="B24" s="12">
        <v>2</v>
      </c>
      <c r="C24" s="42" t="s">
        <v>217</v>
      </c>
      <c r="D24" s="67" t="s">
        <v>34</v>
      </c>
      <c r="E24" s="13">
        <v>15</v>
      </c>
      <c r="F24" s="89"/>
      <c r="G24" s="89"/>
      <c r="H24" s="4"/>
      <c r="I24" s="4"/>
      <c r="J24" s="4"/>
      <c r="K24" s="4"/>
      <c r="L24" s="4"/>
      <c r="M24" s="4"/>
      <c r="N24" s="4"/>
      <c r="O24" s="4"/>
      <c r="P24" s="89"/>
      <c r="Q24" s="4"/>
      <c r="R24" s="89"/>
      <c r="S24" s="89">
        <f t="shared" si="7"/>
        <v>15</v>
      </c>
      <c r="T24" s="89">
        <f t="shared" si="8"/>
        <v>15</v>
      </c>
      <c r="U24" s="21" t="s">
        <v>24</v>
      </c>
      <c r="V24" s="50">
        <v>1</v>
      </c>
      <c r="W24" s="18"/>
      <c r="X24" s="10"/>
      <c r="Y24" s="89"/>
      <c r="Z24" s="10"/>
      <c r="AA24" s="10"/>
      <c r="AB24" s="10"/>
      <c r="AC24" s="10"/>
      <c r="AD24" s="10"/>
      <c r="AE24" s="9"/>
      <c r="AF24" s="9"/>
      <c r="AG24" s="9"/>
      <c r="AH24" s="9"/>
      <c r="AI24" s="9"/>
      <c r="AJ24" s="89"/>
      <c r="AK24" s="8"/>
      <c r="AL24" s="4"/>
      <c r="AM24" s="19"/>
      <c r="AN24" s="116"/>
      <c r="AO24" s="228">
        <f t="shared" ref="AO24:AO42" si="9">T24+AL24</f>
        <v>15</v>
      </c>
      <c r="AP24" s="206">
        <f t="shared" ref="AP24:AP42" si="10">V24+AN24</f>
        <v>1</v>
      </c>
    </row>
    <row r="25" spans="1:42" ht="15" customHeight="1" x14ac:dyDescent="0.2">
      <c r="A25" s="32"/>
      <c r="B25" s="301">
        <v>3</v>
      </c>
      <c r="C25" s="293" t="s">
        <v>217</v>
      </c>
      <c r="D25" s="276" t="s">
        <v>32</v>
      </c>
      <c r="E25" s="371">
        <v>15</v>
      </c>
      <c r="F25" s="314"/>
      <c r="G25" s="314"/>
      <c r="H25" s="316"/>
      <c r="I25" s="316"/>
      <c r="J25" s="316"/>
      <c r="K25" s="316"/>
      <c r="L25" s="316"/>
      <c r="M25" s="316"/>
      <c r="N25" s="316"/>
      <c r="O25" s="316"/>
      <c r="P25" s="314"/>
      <c r="Q25" s="316"/>
      <c r="R25" s="314"/>
      <c r="S25" s="314">
        <f t="shared" ref="S25" si="11">SUM(E25:P25)</f>
        <v>15</v>
      </c>
      <c r="T25" s="314">
        <f t="shared" ref="T25" si="12">SUM(E25:R25)</f>
        <v>15</v>
      </c>
      <c r="U25" s="372" t="s">
        <v>24</v>
      </c>
      <c r="V25" s="373">
        <v>1</v>
      </c>
      <c r="W25" s="313"/>
      <c r="X25" s="314"/>
      <c r="Y25" s="381"/>
      <c r="Z25" s="378"/>
      <c r="AA25" s="378"/>
      <c r="AB25" s="378"/>
      <c r="AC25" s="378"/>
      <c r="AD25" s="378"/>
      <c r="AE25" s="315"/>
      <c r="AF25" s="315"/>
      <c r="AG25" s="315"/>
      <c r="AH25" s="315"/>
      <c r="AI25" s="315"/>
      <c r="AJ25" s="314"/>
      <c r="AK25" s="374"/>
      <c r="AL25" s="316"/>
      <c r="AM25" s="379"/>
      <c r="AN25" s="380"/>
      <c r="AO25" s="437">
        <f t="shared" ref="AO25:AO26" si="13">T25+AL25</f>
        <v>15</v>
      </c>
      <c r="AP25" s="370">
        <f t="shared" ref="AP25:AP26" si="14">V25+AN25</f>
        <v>1</v>
      </c>
    </row>
    <row r="26" spans="1:42" ht="15" customHeight="1" x14ac:dyDescent="0.2">
      <c r="A26" s="32"/>
      <c r="B26" s="301">
        <v>3</v>
      </c>
      <c r="C26" s="293" t="s">
        <v>217</v>
      </c>
      <c r="D26" s="276" t="s">
        <v>33</v>
      </c>
      <c r="E26" s="308">
        <v>15</v>
      </c>
      <c r="F26" s="255"/>
      <c r="G26" s="255"/>
      <c r="H26" s="256"/>
      <c r="I26" s="256"/>
      <c r="J26" s="256"/>
      <c r="K26" s="256"/>
      <c r="L26" s="256"/>
      <c r="M26" s="256"/>
      <c r="N26" s="256"/>
      <c r="O26" s="256"/>
      <c r="P26" s="255"/>
      <c r="Q26" s="256"/>
      <c r="R26" s="255"/>
      <c r="S26" s="255">
        <f t="shared" ref="S26:S27" si="15">SUM(E26:P26)</f>
        <v>15</v>
      </c>
      <c r="T26" s="255">
        <f t="shared" ref="T26:T27" si="16">SUM(E26:R26)</f>
        <v>15</v>
      </c>
      <c r="U26" s="346" t="s">
        <v>24</v>
      </c>
      <c r="V26" s="349">
        <v>1</v>
      </c>
      <c r="W26" s="302"/>
      <c r="X26" s="305"/>
      <c r="Y26" s="255"/>
      <c r="Z26" s="305"/>
      <c r="AA26" s="305"/>
      <c r="AB26" s="305"/>
      <c r="AC26" s="305"/>
      <c r="AD26" s="305"/>
      <c r="AE26" s="254"/>
      <c r="AF26" s="254"/>
      <c r="AG26" s="254"/>
      <c r="AH26" s="254"/>
      <c r="AI26" s="254"/>
      <c r="AJ26" s="255"/>
      <c r="AK26" s="253"/>
      <c r="AL26" s="256"/>
      <c r="AM26" s="257"/>
      <c r="AN26" s="306"/>
      <c r="AO26" s="437">
        <f t="shared" si="13"/>
        <v>15</v>
      </c>
      <c r="AP26" s="370">
        <f t="shared" si="14"/>
        <v>1</v>
      </c>
    </row>
    <row r="27" spans="1:42" ht="15" customHeight="1" x14ac:dyDescent="0.2">
      <c r="A27" s="32"/>
      <c r="B27" s="301">
        <v>3</v>
      </c>
      <c r="C27" s="293" t="s">
        <v>217</v>
      </c>
      <c r="D27" s="276" t="s">
        <v>50</v>
      </c>
      <c r="E27" s="308">
        <v>10</v>
      </c>
      <c r="F27" s="255"/>
      <c r="G27" s="255"/>
      <c r="H27" s="256"/>
      <c r="I27" s="256"/>
      <c r="J27" s="256"/>
      <c r="K27" s="256"/>
      <c r="L27" s="256"/>
      <c r="M27" s="256"/>
      <c r="N27" s="256"/>
      <c r="O27" s="256"/>
      <c r="P27" s="255"/>
      <c r="Q27" s="256"/>
      <c r="R27" s="255"/>
      <c r="S27" s="255">
        <f t="shared" si="15"/>
        <v>10</v>
      </c>
      <c r="T27" s="255">
        <f t="shared" si="16"/>
        <v>10</v>
      </c>
      <c r="U27" s="346" t="s">
        <v>24</v>
      </c>
      <c r="V27" s="349">
        <v>1</v>
      </c>
      <c r="W27" s="308"/>
      <c r="X27" s="255"/>
      <c r="Y27" s="255"/>
      <c r="Z27" s="256"/>
      <c r="AA27" s="256"/>
      <c r="AB27" s="256"/>
      <c r="AC27" s="256"/>
      <c r="AD27" s="256"/>
      <c r="AE27" s="256"/>
      <c r="AF27" s="256"/>
      <c r="AG27" s="256"/>
      <c r="AH27" s="255"/>
      <c r="AI27" s="256"/>
      <c r="AJ27" s="255"/>
      <c r="AK27" s="255"/>
      <c r="AL27" s="255"/>
      <c r="AM27" s="346"/>
      <c r="AN27" s="349"/>
      <c r="AO27" s="437">
        <f t="shared" si="9"/>
        <v>10</v>
      </c>
      <c r="AP27" s="370">
        <f t="shared" si="10"/>
        <v>1</v>
      </c>
    </row>
    <row r="28" spans="1:42" ht="15" customHeight="1" x14ac:dyDescent="0.2">
      <c r="A28" s="32"/>
      <c r="B28" s="301">
        <v>4</v>
      </c>
      <c r="C28" s="293" t="s">
        <v>217</v>
      </c>
      <c r="D28" s="276" t="s">
        <v>178</v>
      </c>
      <c r="E28" s="371">
        <v>10</v>
      </c>
      <c r="F28" s="314"/>
      <c r="G28" s="314"/>
      <c r="H28" s="316"/>
      <c r="I28" s="316"/>
      <c r="J28" s="316"/>
      <c r="K28" s="316"/>
      <c r="L28" s="316"/>
      <c r="M28" s="316"/>
      <c r="N28" s="316"/>
      <c r="O28" s="316"/>
      <c r="P28" s="314"/>
      <c r="Q28" s="316"/>
      <c r="R28" s="314"/>
      <c r="S28" s="314">
        <f t="shared" si="7"/>
        <v>10</v>
      </c>
      <c r="T28" s="314">
        <f t="shared" si="8"/>
        <v>10</v>
      </c>
      <c r="U28" s="372" t="s">
        <v>24</v>
      </c>
      <c r="V28" s="373">
        <v>1</v>
      </c>
      <c r="W28" s="313"/>
      <c r="X28" s="314"/>
      <c r="Y28" s="381"/>
      <c r="Z28" s="378"/>
      <c r="AA28" s="378"/>
      <c r="AB28" s="378"/>
      <c r="AC28" s="378"/>
      <c r="AD28" s="378"/>
      <c r="AE28" s="315"/>
      <c r="AF28" s="315"/>
      <c r="AG28" s="315"/>
      <c r="AH28" s="315"/>
      <c r="AI28" s="315"/>
      <c r="AJ28" s="314"/>
      <c r="AK28" s="374"/>
      <c r="AL28" s="316"/>
      <c r="AM28" s="379"/>
      <c r="AN28" s="382"/>
      <c r="AO28" s="437">
        <f t="shared" si="9"/>
        <v>10</v>
      </c>
      <c r="AP28" s="370">
        <f t="shared" si="10"/>
        <v>1</v>
      </c>
    </row>
    <row r="29" spans="1:42" ht="15" customHeight="1" x14ac:dyDescent="0.2">
      <c r="A29" s="32"/>
      <c r="B29" s="301">
        <v>5</v>
      </c>
      <c r="C29" s="293" t="s">
        <v>217</v>
      </c>
      <c r="D29" s="288" t="s">
        <v>182</v>
      </c>
      <c r="E29" s="371">
        <v>20</v>
      </c>
      <c r="F29" s="314"/>
      <c r="G29" s="314">
        <v>5</v>
      </c>
      <c r="H29" s="316"/>
      <c r="I29" s="316"/>
      <c r="J29" s="316"/>
      <c r="K29" s="316">
        <v>10</v>
      </c>
      <c r="L29" s="316"/>
      <c r="M29" s="316"/>
      <c r="N29" s="316"/>
      <c r="O29" s="316"/>
      <c r="P29" s="314"/>
      <c r="Q29" s="316"/>
      <c r="R29" s="314"/>
      <c r="S29" s="314">
        <f t="shared" si="7"/>
        <v>35</v>
      </c>
      <c r="T29" s="314">
        <f t="shared" si="8"/>
        <v>35</v>
      </c>
      <c r="U29" s="372" t="s">
        <v>93</v>
      </c>
      <c r="V29" s="373">
        <v>2</v>
      </c>
      <c r="W29" s="313"/>
      <c r="X29" s="314"/>
      <c r="Y29" s="381"/>
      <c r="Z29" s="378"/>
      <c r="AA29" s="378"/>
      <c r="AB29" s="378"/>
      <c r="AC29" s="378"/>
      <c r="AD29" s="378"/>
      <c r="AE29" s="315"/>
      <c r="AF29" s="315"/>
      <c r="AG29" s="315"/>
      <c r="AH29" s="315"/>
      <c r="AI29" s="315"/>
      <c r="AJ29" s="314"/>
      <c r="AK29" s="374"/>
      <c r="AL29" s="316"/>
      <c r="AM29" s="379"/>
      <c r="AN29" s="382"/>
      <c r="AO29" s="437">
        <f t="shared" si="9"/>
        <v>35</v>
      </c>
      <c r="AP29" s="370">
        <f t="shared" si="10"/>
        <v>2</v>
      </c>
    </row>
    <row r="30" spans="1:42" ht="15" customHeight="1" x14ac:dyDescent="0.2">
      <c r="A30" s="32"/>
      <c r="B30" s="301">
        <v>6</v>
      </c>
      <c r="C30" s="293" t="s">
        <v>217</v>
      </c>
      <c r="D30" s="288" t="s">
        <v>179</v>
      </c>
      <c r="E30" s="313"/>
      <c r="F30" s="314"/>
      <c r="G30" s="314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4"/>
      <c r="S30" s="374"/>
      <c r="T30" s="316"/>
      <c r="U30" s="379"/>
      <c r="V30" s="382"/>
      <c r="W30" s="371">
        <v>20</v>
      </c>
      <c r="X30" s="314"/>
      <c r="Y30" s="314">
        <v>10</v>
      </c>
      <c r="Z30" s="316"/>
      <c r="AA30" s="316"/>
      <c r="AB30" s="316"/>
      <c r="AC30" s="316">
        <v>10</v>
      </c>
      <c r="AD30" s="316"/>
      <c r="AE30" s="316"/>
      <c r="AF30" s="316"/>
      <c r="AG30" s="316"/>
      <c r="AH30" s="314"/>
      <c r="AI30" s="316"/>
      <c r="AJ30" s="314"/>
      <c r="AK30" s="314">
        <f t="shared" ref="AK30" si="17">SUM(W30:AH30)</f>
        <v>40</v>
      </c>
      <c r="AL30" s="314">
        <f t="shared" ref="AL30" si="18">SUM(W30:AJ30)</f>
        <v>40</v>
      </c>
      <c r="AM30" s="372" t="s">
        <v>24</v>
      </c>
      <c r="AN30" s="373">
        <v>3</v>
      </c>
      <c r="AO30" s="437">
        <f t="shared" si="9"/>
        <v>40</v>
      </c>
      <c r="AP30" s="370">
        <f t="shared" si="10"/>
        <v>3</v>
      </c>
    </row>
    <row r="31" spans="1:42" ht="15" customHeight="1" x14ac:dyDescent="0.2">
      <c r="A31" s="32"/>
      <c r="B31" s="301">
        <v>7</v>
      </c>
      <c r="C31" s="293" t="s">
        <v>217</v>
      </c>
      <c r="D31" s="288" t="s">
        <v>186</v>
      </c>
      <c r="E31" s="371">
        <v>20</v>
      </c>
      <c r="F31" s="314"/>
      <c r="G31" s="314">
        <v>5</v>
      </c>
      <c r="H31" s="316"/>
      <c r="I31" s="316"/>
      <c r="J31" s="316"/>
      <c r="K31" s="316">
        <v>20</v>
      </c>
      <c r="L31" s="316"/>
      <c r="M31" s="316"/>
      <c r="N31" s="316"/>
      <c r="O31" s="316"/>
      <c r="P31" s="314"/>
      <c r="Q31" s="316"/>
      <c r="R31" s="314"/>
      <c r="S31" s="314">
        <f t="shared" ref="S31" si="19">SUM(E31:P31)</f>
        <v>45</v>
      </c>
      <c r="T31" s="314">
        <f t="shared" ref="T31" si="20">SUM(E31:R31)</f>
        <v>45</v>
      </c>
      <c r="U31" s="372" t="s">
        <v>93</v>
      </c>
      <c r="V31" s="373">
        <v>2</v>
      </c>
      <c r="W31" s="371"/>
      <c r="X31" s="347"/>
      <c r="Y31" s="314"/>
      <c r="Z31" s="438"/>
      <c r="AA31" s="438"/>
      <c r="AB31" s="438"/>
      <c r="AC31" s="438"/>
      <c r="AD31" s="438"/>
      <c r="AE31" s="316"/>
      <c r="AF31" s="316"/>
      <c r="AG31" s="316"/>
      <c r="AH31" s="314"/>
      <c r="AI31" s="316"/>
      <c r="AJ31" s="314"/>
      <c r="AK31" s="365"/>
      <c r="AL31" s="314"/>
      <c r="AM31" s="372"/>
      <c r="AN31" s="373"/>
      <c r="AO31" s="437">
        <f t="shared" si="9"/>
        <v>45</v>
      </c>
      <c r="AP31" s="370">
        <f t="shared" si="10"/>
        <v>2</v>
      </c>
    </row>
    <row r="32" spans="1:42" ht="15" customHeight="1" x14ac:dyDescent="0.2">
      <c r="A32" s="32"/>
      <c r="B32" s="301">
        <v>8</v>
      </c>
      <c r="C32" s="293" t="s">
        <v>217</v>
      </c>
      <c r="D32" s="276" t="s">
        <v>81</v>
      </c>
      <c r="E32" s="371"/>
      <c r="F32" s="314"/>
      <c r="G32" s="314"/>
      <c r="H32" s="242"/>
      <c r="I32" s="242"/>
      <c r="J32" s="242"/>
      <c r="K32" s="242"/>
      <c r="L32" s="242"/>
      <c r="M32" s="256"/>
      <c r="N32" s="256"/>
      <c r="O32" s="256"/>
      <c r="P32" s="255"/>
      <c r="Q32" s="256"/>
      <c r="R32" s="255"/>
      <c r="S32" s="255"/>
      <c r="T32" s="255"/>
      <c r="U32" s="346"/>
      <c r="V32" s="349"/>
      <c r="W32" s="371">
        <v>20</v>
      </c>
      <c r="X32" s="314"/>
      <c r="Y32" s="314">
        <v>10</v>
      </c>
      <c r="Z32" s="242"/>
      <c r="AA32" s="242"/>
      <c r="AB32" s="242"/>
      <c r="AC32" s="242">
        <v>20</v>
      </c>
      <c r="AD32" s="242"/>
      <c r="AE32" s="256"/>
      <c r="AF32" s="256"/>
      <c r="AG32" s="256"/>
      <c r="AH32" s="255"/>
      <c r="AI32" s="256"/>
      <c r="AJ32" s="255"/>
      <c r="AK32" s="255">
        <f t="shared" ref="AK32" si="21">SUM(W32:AH32)</f>
        <v>50</v>
      </c>
      <c r="AL32" s="255">
        <f t="shared" ref="AL32" si="22">SUM(W32:AJ32)</f>
        <v>50</v>
      </c>
      <c r="AM32" s="346" t="s">
        <v>93</v>
      </c>
      <c r="AN32" s="349">
        <v>3</v>
      </c>
      <c r="AO32" s="437">
        <f t="shared" si="9"/>
        <v>50</v>
      </c>
      <c r="AP32" s="370">
        <f t="shared" si="10"/>
        <v>3</v>
      </c>
    </row>
    <row r="33" spans="1:42" ht="15" customHeight="1" x14ac:dyDescent="0.2">
      <c r="A33" s="32"/>
      <c r="B33" s="301">
        <v>9</v>
      </c>
      <c r="C33" s="293" t="s">
        <v>217</v>
      </c>
      <c r="D33" s="276" t="s">
        <v>183</v>
      </c>
      <c r="E33" s="371"/>
      <c r="F33" s="314"/>
      <c r="G33" s="314"/>
      <c r="H33" s="316"/>
      <c r="I33" s="316"/>
      <c r="J33" s="316"/>
      <c r="K33" s="316"/>
      <c r="L33" s="316"/>
      <c r="M33" s="316"/>
      <c r="N33" s="316"/>
      <c r="O33" s="316"/>
      <c r="P33" s="314"/>
      <c r="Q33" s="316"/>
      <c r="R33" s="314"/>
      <c r="S33" s="314"/>
      <c r="T33" s="314"/>
      <c r="U33" s="372"/>
      <c r="V33" s="373"/>
      <c r="W33" s="371">
        <v>20</v>
      </c>
      <c r="X33" s="314"/>
      <c r="Y33" s="314">
        <v>15</v>
      </c>
      <c r="Z33" s="316"/>
      <c r="AA33" s="316"/>
      <c r="AB33" s="316"/>
      <c r="AC33" s="316">
        <v>20</v>
      </c>
      <c r="AD33" s="316"/>
      <c r="AE33" s="316"/>
      <c r="AF33" s="316"/>
      <c r="AG33" s="316"/>
      <c r="AH33" s="314"/>
      <c r="AI33" s="316"/>
      <c r="AJ33" s="314"/>
      <c r="AK33" s="314">
        <f t="shared" ref="AK33" si="23">SUM(W33:AH33)</f>
        <v>55</v>
      </c>
      <c r="AL33" s="314">
        <f t="shared" ref="AL33" si="24">SUM(W33:AJ33)</f>
        <v>55</v>
      </c>
      <c r="AM33" s="372" t="s">
        <v>24</v>
      </c>
      <c r="AN33" s="373">
        <v>2</v>
      </c>
      <c r="AO33" s="437">
        <f t="shared" si="9"/>
        <v>55</v>
      </c>
      <c r="AP33" s="370">
        <f t="shared" si="10"/>
        <v>2</v>
      </c>
    </row>
    <row r="34" spans="1:42" ht="15" customHeight="1" x14ac:dyDescent="0.2">
      <c r="A34" s="35"/>
      <c r="B34" s="301">
        <v>10</v>
      </c>
      <c r="C34" s="293" t="s">
        <v>217</v>
      </c>
      <c r="D34" s="276" t="s">
        <v>83</v>
      </c>
      <c r="E34" s="371">
        <v>15</v>
      </c>
      <c r="F34" s="314"/>
      <c r="G34" s="314">
        <v>10</v>
      </c>
      <c r="H34" s="316"/>
      <c r="I34" s="316"/>
      <c r="J34" s="316"/>
      <c r="K34" s="316">
        <v>20</v>
      </c>
      <c r="L34" s="316"/>
      <c r="M34" s="316"/>
      <c r="N34" s="316"/>
      <c r="O34" s="316"/>
      <c r="P34" s="314"/>
      <c r="Q34" s="316"/>
      <c r="R34" s="314"/>
      <c r="S34" s="314">
        <f t="shared" ref="S34" si="25">SUM(E34:P34)</f>
        <v>45</v>
      </c>
      <c r="T34" s="314">
        <f t="shared" ref="T34" si="26">SUM(E34:R34)</f>
        <v>45</v>
      </c>
      <c r="U34" s="372" t="s">
        <v>93</v>
      </c>
      <c r="V34" s="373">
        <v>3</v>
      </c>
      <c r="W34" s="313"/>
      <c r="X34" s="378"/>
      <c r="Y34" s="314"/>
      <c r="Z34" s="378"/>
      <c r="AA34" s="378"/>
      <c r="AB34" s="378"/>
      <c r="AC34" s="378"/>
      <c r="AD34" s="378"/>
      <c r="AE34" s="315"/>
      <c r="AF34" s="315"/>
      <c r="AG34" s="315"/>
      <c r="AH34" s="315"/>
      <c r="AI34" s="315"/>
      <c r="AJ34" s="314"/>
      <c r="AK34" s="374"/>
      <c r="AL34" s="316"/>
      <c r="AM34" s="379"/>
      <c r="AN34" s="380"/>
      <c r="AO34" s="437">
        <f t="shared" si="9"/>
        <v>45</v>
      </c>
      <c r="AP34" s="370">
        <f t="shared" si="10"/>
        <v>3</v>
      </c>
    </row>
    <row r="35" spans="1:42" ht="15" customHeight="1" x14ac:dyDescent="0.2">
      <c r="A35" s="35"/>
      <c r="B35" s="301">
        <v>11</v>
      </c>
      <c r="C35" s="293" t="s">
        <v>217</v>
      </c>
      <c r="D35" s="276" t="s">
        <v>84</v>
      </c>
      <c r="E35" s="313"/>
      <c r="F35" s="314"/>
      <c r="G35" s="314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4"/>
      <c r="S35" s="374"/>
      <c r="T35" s="316"/>
      <c r="U35" s="439"/>
      <c r="V35" s="382"/>
      <c r="W35" s="371">
        <v>15</v>
      </c>
      <c r="X35" s="314"/>
      <c r="Y35" s="314">
        <v>10</v>
      </c>
      <c r="Z35" s="316"/>
      <c r="AA35" s="316"/>
      <c r="AB35" s="316"/>
      <c r="AC35" s="316">
        <v>20</v>
      </c>
      <c r="AD35" s="316"/>
      <c r="AE35" s="316"/>
      <c r="AF35" s="316"/>
      <c r="AG35" s="316"/>
      <c r="AH35" s="314"/>
      <c r="AI35" s="316"/>
      <c r="AJ35" s="314"/>
      <c r="AK35" s="314">
        <f t="shared" ref="AK35" si="27">SUM(W35:AH35)</f>
        <v>45</v>
      </c>
      <c r="AL35" s="314">
        <f t="shared" ref="AL35" si="28">SUM(W35:AJ35)</f>
        <v>45</v>
      </c>
      <c r="AM35" s="372" t="s">
        <v>93</v>
      </c>
      <c r="AN35" s="373">
        <v>3</v>
      </c>
      <c r="AO35" s="437">
        <f t="shared" si="9"/>
        <v>45</v>
      </c>
      <c r="AP35" s="370">
        <f t="shared" si="10"/>
        <v>3</v>
      </c>
    </row>
    <row r="36" spans="1:42" ht="15" customHeight="1" x14ac:dyDescent="0.2">
      <c r="A36" s="35"/>
      <c r="B36" s="301">
        <v>12</v>
      </c>
      <c r="C36" s="293" t="s">
        <v>217</v>
      </c>
      <c r="D36" s="276" t="s">
        <v>85</v>
      </c>
      <c r="E36" s="371">
        <v>15</v>
      </c>
      <c r="F36" s="314"/>
      <c r="G36" s="314">
        <v>10</v>
      </c>
      <c r="H36" s="316"/>
      <c r="I36" s="316"/>
      <c r="J36" s="316"/>
      <c r="K36" s="316">
        <v>20</v>
      </c>
      <c r="L36" s="316"/>
      <c r="M36" s="316"/>
      <c r="N36" s="316"/>
      <c r="O36" s="316"/>
      <c r="P36" s="314"/>
      <c r="Q36" s="316"/>
      <c r="R36" s="314"/>
      <c r="S36" s="314">
        <f t="shared" ref="S36" si="29">SUM(E36:P36)</f>
        <v>45</v>
      </c>
      <c r="T36" s="314">
        <f t="shared" ref="T36" si="30">SUM(E36:R36)</f>
        <v>45</v>
      </c>
      <c r="U36" s="372" t="s">
        <v>93</v>
      </c>
      <c r="V36" s="373">
        <v>3</v>
      </c>
      <c r="W36" s="313"/>
      <c r="X36" s="378"/>
      <c r="Y36" s="314"/>
      <c r="Z36" s="378"/>
      <c r="AA36" s="378"/>
      <c r="AB36" s="378"/>
      <c r="AC36" s="378"/>
      <c r="AD36" s="378"/>
      <c r="AE36" s="315"/>
      <c r="AF36" s="315"/>
      <c r="AG36" s="315"/>
      <c r="AH36" s="315"/>
      <c r="AI36" s="315"/>
      <c r="AJ36" s="314"/>
      <c r="AK36" s="374"/>
      <c r="AL36" s="316"/>
      <c r="AM36" s="379"/>
      <c r="AN36" s="380"/>
      <c r="AO36" s="437">
        <f>T36+AL36</f>
        <v>45</v>
      </c>
      <c r="AP36" s="370">
        <f t="shared" si="10"/>
        <v>3</v>
      </c>
    </row>
    <row r="37" spans="1:42" ht="15" customHeight="1" x14ac:dyDescent="0.2">
      <c r="A37" s="35"/>
      <c r="B37" s="301">
        <v>13</v>
      </c>
      <c r="C37" s="293" t="s">
        <v>217</v>
      </c>
      <c r="D37" s="276" t="s">
        <v>88</v>
      </c>
      <c r="E37" s="313"/>
      <c r="F37" s="314"/>
      <c r="G37" s="314"/>
      <c r="H37" s="315"/>
      <c r="I37" s="316"/>
      <c r="J37" s="315"/>
      <c r="K37" s="315"/>
      <c r="L37" s="315"/>
      <c r="M37" s="315"/>
      <c r="N37" s="315"/>
      <c r="O37" s="315"/>
      <c r="P37" s="315"/>
      <c r="Q37" s="315"/>
      <c r="R37" s="314"/>
      <c r="S37" s="374"/>
      <c r="T37" s="316"/>
      <c r="U37" s="379"/>
      <c r="V37" s="382"/>
      <c r="W37" s="371">
        <v>15</v>
      </c>
      <c r="X37" s="314"/>
      <c r="Y37" s="314">
        <v>5</v>
      </c>
      <c r="Z37" s="316"/>
      <c r="AA37" s="316"/>
      <c r="AB37" s="316"/>
      <c r="AC37" s="316">
        <v>20</v>
      </c>
      <c r="AD37" s="316"/>
      <c r="AE37" s="316"/>
      <c r="AF37" s="316"/>
      <c r="AG37" s="316"/>
      <c r="AH37" s="314"/>
      <c r="AI37" s="316"/>
      <c r="AJ37" s="314"/>
      <c r="AK37" s="314">
        <f t="shared" ref="AK37:AK38" si="31">SUM(W37:AH37)</f>
        <v>40</v>
      </c>
      <c r="AL37" s="314">
        <f t="shared" ref="AL37:AL38" si="32">SUM(W37:AJ37)</f>
        <v>40</v>
      </c>
      <c r="AM37" s="372" t="s">
        <v>93</v>
      </c>
      <c r="AN37" s="373">
        <v>3</v>
      </c>
      <c r="AO37" s="437">
        <f t="shared" si="9"/>
        <v>40</v>
      </c>
      <c r="AP37" s="370">
        <f t="shared" si="10"/>
        <v>3</v>
      </c>
    </row>
    <row r="38" spans="1:42" ht="15" customHeight="1" x14ac:dyDescent="0.2">
      <c r="A38" s="32"/>
      <c r="B38" s="301">
        <v>14</v>
      </c>
      <c r="C38" s="293" t="s">
        <v>217</v>
      </c>
      <c r="D38" s="276" t="s">
        <v>89</v>
      </c>
      <c r="E38" s="371"/>
      <c r="F38" s="314"/>
      <c r="G38" s="314"/>
      <c r="H38" s="316"/>
      <c r="I38" s="316"/>
      <c r="J38" s="316"/>
      <c r="K38" s="316"/>
      <c r="L38" s="316"/>
      <c r="M38" s="316"/>
      <c r="N38" s="316"/>
      <c r="O38" s="316"/>
      <c r="P38" s="314"/>
      <c r="Q38" s="316"/>
      <c r="R38" s="314"/>
      <c r="S38" s="314"/>
      <c r="T38" s="314"/>
      <c r="U38" s="372"/>
      <c r="V38" s="373"/>
      <c r="W38" s="371">
        <v>15</v>
      </c>
      <c r="X38" s="314"/>
      <c r="Y38" s="314">
        <v>10</v>
      </c>
      <c r="Z38" s="316"/>
      <c r="AA38" s="316"/>
      <c r="AB38" s="316"/>
      <c r="AC38" s="316">
        <v>20</v>
      </c>
      <c r="AD38" s="316"/>
      <c r="AE38" s="316"/>
      <c r="AF38" s="316"/>
      <c r="AG38" s="316"/>
      <c r="AH38" s="314"/>
      <c r="AI38" s="316"/>
      <c r="AJ38" s="314"/>
      <c r="AK38" s="314">
        <f t="shared" si="31"/>
        <v>45</v>
      </c>
      <c r="AL38" s="314">
        <f t="shared" si="32"/>
        <v>45</v>
      </c>
      <c r="AM38" s="372" t="s">
        <v>93</v>
      </c>
      <c r="AN38" s="373">
        <v>3</v>
      </c>
      <c r="AO38" s="437">
        <f t="shared" si="9"/>
        <v>45</v>
      </c>
      <c r="AP38" s="370">
        <f t="shared" si="10"/>
        <v>3</v>
      </c>
    </row>
    <row r="39" spans="1:42" ht="15" customHeight="1" x14ac:dyDescent="0.2">
      <c r="A39" s="35"/>
      <c r="B39" s="301">
        <v>17</v>
      </c>
      <c r="C39" s="293" t="s">
        <v>217</v>
      </c>
      <c r="D39" s="276" t="s">
        <v>97</v>
      </c>
      <c r="E39" s="308">
        <v>15</v>
      </c>
      <c r="F39" s="255"/>
      <c r="G39" s="255">
        <v>15</v>
      </c>
      <c r="H39" s="256"/>
      <c r="I39" s="256"/>
      <c r="J39" s="256"/>
      <c r="K39" s="256">
        <v>20</v>
      </c>
      <c r="L39" s="256"/>
      <c r="M39" s="256"/>
      <c r="N39" s="256"/>
      <c r="O39" s="256"/>
      <c r="P39" s="255"/>
      <c r="Q39" s="256"/>
      <c r="R39" s="255"/>
      <c r="S39" s="255">
        <f t="shared" ref="S39" si="33">SUM(E39:P39)</f>
        <v>50</v>
      </c>
      <c r="T39" s="253">
        <f t="shared" ref="T39" si="34">SUM(E39:R39)</f>
        <v>50</v>
      </c>
      <c r="U39" s="346" t="s">
        <v>24</v>
      </c>
      <c r="V39" s="349">
        <v>2</v>
      </c>
      <c r="W39" s="308"/>
      <c r="X39" s="255"/>
      <c r="Y39" s="255"/>
      <c r="Z39" s="256"/>
      <c r="AA39" s="256"/>
      <c r="AB39" s="256"/>
      <c r="AC39" s="256"/>
      <c r="AD39" s="256"/>
      <c r="AE39" s="256"/>
      <c r="AF39" s="256"/>
      <c r="AG39" s="256"/>
      <c r="AH39" s="255"/>
      <c r="AI39" s="256"/>
      <c r="AJ39" s="255"/>
      <c r="AK39" s="255"/>
      <c r="AL39" s="253"/>
      <c r="AM39" s="346"/>
      <c r="AN39" s="349"/>
      <c r="AO39" s="437">
        <f t="shared" si="9"/>
        <v>50</v>
      </c>
      <c r="AP39" s="370">
        <f t="shared" si="10"/>
        <v>2</v>
      </c>
    </row>
    <row r="40" spans="1:42" ht="15" customHeight="1" x14ac:dyDescent="0.2">
      <c r="A40" s="35"/>
      <c r="B40" s="301">
        <v>19</v>
      </c>
      <c r="C40" s="293" t="s">
        <v>217</v>
      </c>
      <c r="D40" s="276" t="s">
        <v>98</v>
      </c>
      <c r="E40" s="371"/>
      <c r="F40" s="314"/>
      <c r="G40" s="314"/>
      <c r="H40" s="316"/>
      <c r="I40" s="316"/>
      <c r="J40" s="316"/>
      <c r="K40" s="316"/>
      <c r="L40" s="316"/>
      <c r="M40" s="316"/>
      <c r="N40" s="316"/>
      <c r="O40" s="316"/>
      <c r="P40" s="314"/>
      <c r="Q40" s="316"/>
      <c r="R40" s="314"/>
      <c r="S40" s="314"/>
      <c r="T40" s="374"/>
      <c r="U40" s="372"/>
      <c r="V40" s="373"/>
      <c r="W40" s="371"/>
      <c r="X40" s="314"/>
      <c r="Y40" s="314">
        <v>15</v>
      </c>
      <c r="Z40" s="316"/>
      <c r="AA40" s="316"/>
      <c r="AB40" s="316"/>
      <c r="AC40" s="316">
        <v>35</v>
      </c>
      <c r="AD40" s="316"/>
      <c r="AE40" s="316"/>
      <c r="AF40" s="316"/>
      <c r="AG40" s="316"/>
      <c r="AH40" s="314"/>
      <c r="AI40" s="316"/>
      <c r="AJ40" s="314"/>
      <c r="AK40" s="314">
        <f t="shared" ref="AK40" si="35">SUM(W40:AH40)</f>
        <v>50</v>
      </c>
      <c r="AL40" s="374">
        <f t="shared" ref="AL40" si="36">SUM(W40:AJ40)</f>
        <v>50</v>
      </c>
      <c r="AM40" s="372" t="s">
        <v>93</v>
      </c>
      <c r="AN40" s="373">
        <v>3</v>
      </c>
      <c r="AO40" s="437">
        <f t="shared" si="9"/>
        <v>50</v>
      </c>
      <c r="AP40" s="370">
        <f t="shared" si="10"/>
        <v>3</v>
      </c>
    </row>
    <row r="41" spans="1:42" ht="15" customHeight="1" x14ac:dyDescent="0.2">
      <c r="A41" s="35"/>
      <c r="B41" s="301">
        <v>20</v>
      </c>
      <c r="C41" s="293" t="s">
        <v>217</v>
      </c>
      <c r="D41" s="386" t="s">
        <v>101</v>
      </c>
      <c r="E41" s="308">
        <v>15</v>
      </c>
      <c r="F41" s="255"/>
      <c r="G41" s="255">
        <v>15</v>
      </c>
      <c r="H41" s="256"/>
      <c r="I41" s="256"/>
      <c r="J41" s="256"/>
      <c r="K41" s="256">
        <v>20</v>
      </c>
      <c r="L41" s="256"/>
      <c r="M41" s="256"/>
      <c r="N41" s="256"/>
      <c r="O41" s="256"/>
      <c r="P41" s="255"/>
      <c r="Q41" s="256"/>
      <c r="R41" s="255"/>
      <c r="S41" s="255">
        <f t="shared" ref="S41" si="37">SUM(E41:P41)</f>
        <v>50</v>
      </c>
      <c r="T41" s="253">
        <f t="shared" ref="T41" si="38">SUM(E41:R41)</f>
        <v>50</v>
      </c>
      <c r="U41" s="346" t="s">
        <v>24</v>
      </c>
      <c r="V41" s="349">
        <v>2</v>
      </c>
      <c r="W41" s="308"/>
      <c r="X41" s="255"/>
      <c r="Y41" s="255"/>
      <c r="Z41" s="256"/>
      <c r="AA41" s="256"/>
      <c r="AB41" s="256"/>
      <c r="AC41" s="256"/>
      <c r="AD41" s="256"/>
      <c r="AE41" s="256"/>
      <c r="AF41" s="256"/>
      <c r="AG41" s="256"/>
      <c r="AH41" s="255"/>
      <c r="AI41" s="256"/>
      <c r="AJ41" s="255"/>
      <c r="AK41" s="255"/>
      <c r="AL41" s="253"/>
      <c r="AM41" s="346"/>
      <c r="AN41" s="349"/>
      <c r="AO41" s="437">
        <f t="shared" si="9"/>
        <v>50</v>
      </c>
      <c r="AP41" s="370">
        <f t="shared" si="10"/>
        <v>2</v>
      </c>
    </row>
    <row r="42" spans="1:42" ht="15" customHeight="1" thickBot="1" x14ac:dyDescent="0.25">
      <c r="A42" s="32"/>
      <c r="B42" s="301">
        <v>21</v>
      </c>
      <c r="C42" s="293" t="s">
        <v>217</v>
      </c>
      <c r="D42" s="276" t="s">
        <v>102</v>
      </c>
      <c r="E42" s="371"/>
      <c r="F42" s="314"/>
      <c r="G42" s="314"/>
      <c r="H42" s="316"/>
      <c r="I42" s="316"/>
      <c r="J42" s="316"/>
      <c r="K42" s="316"/>
      <c r="L42" s="316"/>
      <c r="M42" s="316"/>
      <c r="N42" s="316"/>
      <c r="O42" s="316"/>
      <c r="P42" s="314"/>
      <c r="Q42" s="316"/>
      <c r="R42" s="314"/>
      <c r="S42" s="314"/>
      <c r="T42" s="374"/>
      <c r="U42" s="440"/>
      <c r="V42" s="373"/>
      <c r="W42" s="371"/>
      <c r="X42" s="314"/>
      <c r="Y42" s="314">
        <v>15</v>
      </c>
      <c r="Z42" s="316"/>
      <c r="AA42" s="316"/>
      <c r="AB42" s="316"/>
      <c r="AC42" s="316">
        <v>35</v>
      </c>
      <c r="AD42" s="316"/>
      <c r="AE42" s="316"/>
      <c r="AF42" s="316"/>
      <c r="AG42" s="316"/>
      <c r="AH42" s="314"/>
      <c r="AI42" s="316"/>
      <c r="AJ42" s="314"/>
      <c r="AK42" s="314">
        <f t="shared" ref="AK42" si="39">SUM(W42:AH42)</f>
        <v>50</v>
      </c>
      <c r="AL42" s="374">
        <f t="shared" ref="AL42" si="40">SUM(W42:AJ42)</f>
        <v>50</v>
      </c>
      <c r="AM42" s="372" t="s">
        <v>93</v>
      </c>
      <c r="AN42" s="373">
        <v>3</v>
      </c>
      <c r="AO42" s="441">
        <f t="shared" si="9"/>
        <v>50</v>
      </c>
      <c r="AP42" s="442">
        <f t="shared" si="10"/>
        <v>3</v>
      </c>
    </row>
    <row r="43" spans="1:42" ht="15" customHeight="1" thickBot="1" x14ac:dyDescent="0.25">
      <c r="A43" s="32"/>
      <c r="B43" s="503" t="s">
        <v>45</v>
      </c>
      <c r="C43" s="504"/>
      <c r="D43" s="507"/>
      <c r="E43" s="335">
        <f t="shared" ref="E43:T43" si="41">SUM(E23:E42)</f>
        <v>190</v>
      </c>
      <c r="F43" s="335">
        <f t="shared" si="41"/>
        <v>0</v>
      </c>
      <c r="G43" s="335">
        <f t="shared" si="41"/>
        <v>60</v>
      </c>
      <c r="H43" s="335">
        <f t="shared" si="41"/>
        <v>0</v>
      </c>
      <c r="I43" s="335">
        <f t="shared" si="41"/>
        <v>0</v>
      </c>
      <c r="J43" s="335">
        <f t="shared" si="41"/>
        <v>0</v>
      </c>
      <c r="K43" s="335">
        <f t="shared" si="41"/>
        <v>110</v>
      </c>
      <c r="L43" s="335">
        <f t="shared" si="41"/>
        <v>0</v>
      </c>
      <c r="M43" s="335">
        <f t="shared" si="41"/>
        <v>0</v>
      </c>
      <c r="N43" s="335">
        <f t="shared" si="41"/>
        <v>0</v>
      </c>
      <c r="O43" s="335">
        <f t="shared" si="41"/>
        <v>0</v>
      </c>
      <c r="P43" s="335">
        <f t="shared" si="41"/>
        <v>0</v>
      </c>
      <c r="Q43" s="335">
        <f t="shared" si="41"/>
        <v>0</v>
      </c>
      <c r="R43" s="335">
        <f t="shared" si="41"/>
        <v>0</v>
      </c>
      <c r="S43" s="335">
        <f t="shared" si="41"/>
        <v>360</v>
      </c>
      <c r="T43" s="335">
        <f t="shared" si="41"/>
        <v>360</v>
      </c>
      <c r="U43" s="335"/>
      <c r="V43" s="336">
        <f t="shared" ref="V43:AL43" si="42">SUM(V23:V42)</f>
        <v>20</v>
      </c>
      <c r="W43" s="335">
        <f t="shared" si="42"/>
        <v>105</v>
      </c>
      <c r="X43" s="335">
        <f t="shared" si="42"/>
        <v>0</v>
      </c>
      <c r="Y43" s="335">
        <f t="shared" si="42"/>
        <v>90</v>
      </c>
      <c r="Z43" s="335">
        <f t="shared" si="42"/>
        <v>0</v>
      </c>
      <c r="AA43" s="335">
        <f t="shared" si="42"/>
        <v>0</v>
      </c>
      <c r="AB43" s="335">
        <f t="shared" si="42"/>
        <v>0</v>
      </c>
      <c r="AC43" s="335">
        <f t="shared" si="42"/>
        <v>180</v>
      </c>
      <c r="AD43" s="335">
        <f t="shared" si="42"/>
        <v>0</v>
      </c>
      <c r="AE43" s="335">
        <f t="shared" si="42"/>
        <v>0</v>
      </c>
      <c r="AF43" s="335">
        <f t="shared" si="42"/>
        <v>0</v>
      </c>
      <c r="AG43" s="335">
        <f t="shared" si="42"/>
        <v>0</v>
      </c>
      <c r="AH43" s="335">
        <f t="shared" si="42"/>
        <v>0</v>
      </c>
      <c r="AI43" s="335">
        <f t="shared" si="42"/>
        <v>0</v>
      </c>
      <c r="AJ43" s="335">
        <f t="shared" si="42"/>
        <v>0</v>
      </c>
      <c r="AK43" s="335">
        <f t="shared" si="42"/>
        <v>375</v>
      </c>
      <c r="AL43" s="335">
        <f t="shared" si="42"/>
        <v>375</v>
      </c>
      <c r="AM43" s="335"/>
      <c r="AN43" s="336">
        <f>SUM(AN23:AN42)</f>
        <v>23</v>
      </c>
      <c r="AO43" s="383">
        <f>SUM(AO23:AO42)</f>
        <v>735</v>
      </c>
      <c r="AP43" s="443">
        <f>V43+AN43</f>
        <v>43</v>
      </c>
    </row>
    <row r="44" spans="1:42" ht="15" customHeight="1" thickBot="1" x14ac:dyDescent="0.25">
      <c r="A44" s="32"/>
      <c r="B44" s="498" t="s">
        <v>117</v>
      </c>
      <c r="C44" s="499"/>
      <c r="D44" s="499"/>
      <c r="E44" s="499"/>
      <c r="F44" s="499"/>
      <c r="G44" s="499"/>
      <c r="H44" s="499"/>
      <c r="I44" s="499"/>
      <c r="J44" s="499"/>
      <c r="K44" s="499"/>
      <c r="L44" s="499"/>
      <c r="M44" s="499"/>
      <c r="N44" s="499"/>
      <c r="O44" s="499"/>
      <c r="P44" s="499"/>
      <c r="Q44" s="499"/>
      <c r="R44" s="499"/>
      <c r="S44" s="499"/>
      <c r="T44" s="499"/>
      <c r="U44" s="499"/>
      <c r="V44" s="499"/>
      <c r="W44" s="499"/>
      <c r="X44" s="499"/>
      <c r="Y44" s="499"/>
      <c r="Z44" s="499"/>
      <c r="AA44" s="499"/>
      <c r="AB44" s="499"/>
      <c r="AC44" s="499"/>
      <c r="AD44" s="499"/>
      <c r="AE44" s="499"/>
      <c r="AF44" s="499"/>
      <c r="AG44" s="499"/>
      <c r="AH44" s="499"/>
      <c r="AI44" s="499"/>
      <c r="AJ44" s="499"/>
      <c r="AK44" s="499"/>
      <c r="AL44" s="499"/>
      <c r="AM44" s="499"/>
      <c r="AN44" s="499"/>
      <c r="AO44" s="499"/>
      <c r="AP44" s="500"/>
    </row>
    <row r="45" spans="1:42" ht="15" customHeight="1" x14ac:dyDescent="0.2">
      <c r="A45" s="32"/>
      <c r="B45" s="20">
        <v>22</v>
      </c>
      <c r="C45" s="42" t="s">
        <v>217</v>
      </c>
      <c r="D45" s="67" t="s">
        <v>115</v>
      </c>
      <c r="E45" s="13"/>
      <c r="F45" s="14"/>
      <c r="G45" s="4"/>
      <c r="H45" s="4"/>
      <c r="I45" s="4"/>
      <c r="J45" s="4"/>
      <c r="K45" s="4"/>
      <c r="L45" s="4"/>
      <c r="M45" s="4"/>
      <c r="N45" s="4"/>
      <c r="O45" s="4"/>
      <c r="P45" s="4"/>
      <c r="Q45" s="4">
        <v>100</v>
      </c>
      <c r="R45" s="4"/>
      <c r="S45" s="8">
        <f t="shared" ref="S45" si="43">SUM(E45:P45)</f>
        <v>0</v>
      </c>
      <c r="T45" s="229">
        <f t="shared" ref="T45" si="44">SUM(E45:R45)</f>
        <v>100</v>
      </c>
      <c r="U45" s="21" t="s">
        <v>95</v>
      </c>
      <c r="V45" s="50">
        <v>4</v>
      </c>
      <c r="W45" s="110"/>
      <c r="X45" s="113"/>
      <c r="Y45" s="86"/>
      <c r="Z45" s="113"/>
      <c r="AA45" s="113"/>
      <c r="AB45" s="113"/>
      <c r="AC45" s="113"/>
      <c r="AD45" s="113"/>
      <c r="AE45" s="111"/>
      <c r="AF45" s="111"/>
      <c r="AG45" s="111"/>
      <c r="AH45" s="111"/>
      <c r="AI45" s="111"/>
      <c r="AJ45" s="86"/>
      <c r="AK45" s="8"/>
      <c r="AL45" s="8"/>
      <c r="AM45" s="23"/>
      <c r="AN45" s="112"/>
      <c r="AO45" s="117">
        <f t="shared" ref="AO45:AO46" si="45">T45+AL45</f>
        <v>100</v>
      </c>
      <c r="AP45" s="193">
        <f t="shared" ref="AP45:AP46" si="46">V45+AN45</f>
        <v>4</v>
      </c>
    </row>
    <row r="46" spans="1:42" ht="15" customHeight="1" thickBot="1" x14ac:dyDescent="0.25">
      <c r="A46" s="35"/>
      <c r="B46" s="123">
        <v>23</v>
      </c>
      <c r="C46" s="42" t="s">
        <v>217</v>
      </c>
      <c r="D46" s="141" t="s">
        <v>116</v>
      </c>
      <c r="E46" s="124"/>
      <c r="F46" s="125"/>
      <c r="G46" s="142"/>
      <c r="H46" s="131"/>
      <c r="I46" s="131"/>
      <c r="J46" s="131"/>
      <c r="K46" s="131"/>
      <c r="L46" s="131"/>
      <c r="M46" s="126"/>
      <c r="N46" s="126"/>
      <c r="O46" s="126"/>
      <c r="P46" s="126"/>
      <c r="Q46" s="126"/>
      <c r="R46" s="125"/>
      <c r="S46" s="63"/>
      <c r="T46" s="127"/>
      <c r="U46" s="143"/>
      <c r="V46" s="140"/>
      <c r="W46" s="144"/>
      <c r="X46" s="132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>
        <v>200</v>
      </c>
      <c r="AJ46" s="127"/>
      <c r="AK46" s="63">
        <f t="shared" ref="AK46" si="47">SUM(W46:AH46)</f>
        <v>0</v>
      </c>
      <c r="AL46" s="63">
        <f t="shared" ref="AL46" si="48">SUM(W46:AJ46)</f>
        <v>200</v>
      </c>
      <c r="AM46" s="64" t="s">
        <v>95</v>
      </c>
      <c r="AN46" s="145">
        <v>7</v>
      </c>
      <c r="AO46" s="134">
        <f t="shared" si="45"/>
        <v>200</v>
      </c>
      <c r="AP46" s="194">
        <f t="shared" si="46"/>
        <v>7</v>
      </c>
    </row>
    <row r="47" spans="1:42" ht="15" customHeight="1" thickBot="1" x14ac:dyDescent="0.25">
      <c r="A47" s="35"/>
      <c r="B47" s="501" t="s">
        <v>45</v>
      </c>
      <c r="C47" s="502"/>
      <c r="D47" s="508"/>
      <c r="E47" s="15">
        <f>SUM(E45:E46)</f>
        <v>0</v>
      </c>
      <c r="F47" s="15">
        <f t="shared" ref="F47:AP47" si="49">SUM(F45:F46)</f>
        <v>0</v>
      </c>
      <c r="G47" s="15">
        <f t="shared" si="49"/>
        <v>0</v>
      </c>
      <c r="H47" s="15">
        <f t="shared" si="49"/>
        <v>0</v>
      </c>
      <c r="I47" s="15">
        <f t="shared" si="49"/>
        <v>0</v>
      </c>
      <c r="J47" s="15">
        <f t="shared" si="49"/>
        <v>0</v>
      </c>
      <c r="K47" s="15">
        <f t="shared" si="49"/>
        <v>0</v>
      </c>
      <c r="L47" s="15">
        <f t="shared" si="49"/>
        <v>0</v>
      </c>
      <c r="M47" s="15">
        <f t="shared" si="49"/>
        <v>0</v>
      </c>
      <c r="N47" s="15">
        <f t="shared" si="49"/>
        <v>0</v>
      </c>
      <c r="O47" s="15">
        <f t="shared" si="49"/>
        <v>0</v>
      </c>
      <c r="P47" s="15">
        <f t="shared" si="49"/>
        <v>0</v>
      </c>
      <c r="Q47" s="15">
        <f t="shared" si="49"/>
        <v>100</v>
      </c>
      <c r="R47" s="15">
        <f t="shared" si="49"/>
        <v>0</v>
      </c>
      <c r="S47" s="15">
        <f t="shared" si="49"/>
        <v>0</v>
      </c>
      <c r="T47" s="15">
        <f t="shared" si="49"/>
        <v>100</v>
      </c>
      <c r="U47" s="15"/>
      <c r="V47" s="184">
        <f t="shared" si="49"/>
        <v>4</v>
      </c>
      <c r="W47" s="15">
        <f t="shared" si="49"/>
        <v>0</v>
      </c>
      <c r="X47" s="15">
        <f t="shared" si="49"/>
        <v>0</v>
      </c>
      <c r="Y47" s="15">
        <f t="shared" si="49"/>
        <v>0</v>
      </c>
      <c r="Z47" s="15">
        <f t="shared" si="49"/>
        <v>0</v>
      </c>
      <c r="AA47" s="15">
        <f t="shared" si="49"/>
        <v>0</v>
      </c>
      <c r="AB47" s="15">
        <f t="shared" si="49"/>
        <v>0</v>
      </c>
      <c r="AC47" s="15">
        <f t="shared" si="49"/>
        <v>0</v>
      </c>
      <c r="AD47" s="15">
        <f t="shared" si="49"/>
        <v>0</v>
      </c>
      <c r="AE47" s="15">
        <f t="shared" si="49"/>
        <v>0</v>
      </c>
      <c r="AF47" s="15">
        <f t="shared" si="49"/>
        <v>0</v>
      </c>
      <c r="AG47" s="15">
        <f t="shared" si="49"/>
        <v>0</v>
      </c>
      <c r="AH47" s="15">
        <f t="shared" si="49"/>
        <v>0</v>
      </c>
      <c r="AI47" s="15">
        <f t="shared" si="49"/>
        <v>200</v>
      </c>
      <c r="AJ47" s="15">
        <f t="shared" si="49"/>
        <v>0</v>
      </c>
      <c r="AK47" s="15">
        <f t="shared" si="49"/>
        <v>0</v>
      </c>
      <c r="AL47" s="15">
        <f t="shared" si="49"/>
        <v>200</v>
      </c>
      <c r="AM47" s="15"/>
      <c r="AN47" s="184">
        <f t="shared" si="49"/>
        <v>7</v>
      </c>
      <c r="AO47" s="11">
        <f t="shared" si="49"/>
        <v>300</v>
      </c>
      <c r="AP47" s="46">
        <f t="shared" si="49"/>
        <v>11</v>
      </c>
    </row>
    <row r="48" spans="1:42" ht="15" customHeight="1" thickBot="1" x14ac:dyDescent="0.25">
      <c r="A48" s="32"/>
      <c r="B48" s="501" t="s">
        <v>45</v>
      </c>
      <c r="C48" s="502"/>
      <c r="D48" s="508"/>
      <c r="E48" s="15">
        <f t="shared" ref="E48:T48" si="50">E21+E43+E47</f>
        <v>220</v>
      </c>
      <c r="F48" s="15">
        <f t="shared" si="50"/>
        <v>0</v>
      </c>
      <c r="G48" s="15">
        <f t="shared" si="50"/>
        <v>60</v>
      </c>
      <c r="H48" s="15">
        <f t="shared" si="50"/>
        <v>40</v>
      </c>
      <c r="I48" s="15">
        <f t="shared" si="50"/>
        <v>0</v>
      </c>
      <c r="J48" s="15">
        <f t="shared" si="50"/>
        <v>0</v>
      </c>
      <c r="K48" s="15">
        <f t="shared" si="50"/>
        <v>120</v>
      </c>
      <c r="L48" s="15">
        <f t="shared" si="50"/>
        <v>0</v>
      </c>
      <c r="M48" s="15">
        <f t="shared" si="50"/>
        <v>0</v>
      </c>
      <c r="N48" s="15">
        <f t="shared" si="50"/>
        <v>0</v>
      </c>
      <c r="O48" s="15">
        <f t="shared" si="50"/>
        <v>0</v>
      </c>
      <c r="P48" s="15">
        <f t="shared" si="50"/>
        <v>0</v>
      </c>
      <c r="Q48" s="15">
        <f t="shared" si="50"/>
        <v>100</v>
      </c>
      <c r="R48" s="15">
        <f t="shared" si="50"/>
        <v>0</v>
      </c>
      <c r="S48" s="15">
        <f t="shared" si="50"/>
        <v>440</v>
      </c>
      <c r="T48" s="15">
        <f t="shared" si="50"/>
        <v>540</v>
      </c>
      <c r="U48" s="15"/>
      <c r="V48" s="184">
        <f t="shared" ref="V48:AP48" si="51">V21+V43+V47</f>
        <v>30</v>
      </c>
      <c r="W48" s="15">
        <f t="shared" si="51"/>
        <v>105</v>
      </c>
      <c r="X48" s="15">
        <f t="shared" si="51"/>
        <v>0</v>
      </c>
      <c r="Y48" s="15">
        <f t="shared" si="51"/>
        <v>90</v>
      </c>
      <c r="Z48" s="15">
        <f t="shared" si="51"/>
        <v>0</v>
      </c>
      <c r="AA48" s="15">
        <f t="shared" si="51"/>
        <v>0</v>
      </c>
      <c r="AB48" s="15">
        <f t="shared" si="51"/>
        <v>0</v>
      </c>
      <c r="AC48" s="15">
        <f t="shared" si="51"/>
        <v>180</v>
      </c>
      <c r="AD48" s="15">
        <f t="shared" si="51"/>
        <v>0</v>
      </c>
      <c r="AE48" s="15">
        <f t="shared" si="51"/>
        <v>0</v>
      </c>
      <c r="AF48" s="15">
        <f t="shared" si="51"/>
        <v>0</v>
      </c>
      <c r="AG48" s="15">
        <f t="shared" si="51"/>
        <v>0</v>
      </c>
      <c r="AH48" s="15">
        <f t="shared" si="51"/>
        <v>0</v>
      </c>
      <c r="AI48" s="15">
        <f t="shared" si="51"/>
        <v>200</v>
      </c>
      <c r="AJ48" s="15">
        <f t="shared" si="51"/>
        <v>0</v>
      </c>
      <c r="AK48" s="15">
        <f t="shared" si="51"/>
        <v>375</v>
      </c>
      <c r="AL48" s="15">
        <f t="shared" si="51"/>
        <v>575</v>
      </c>
      <c r="AM48" s="15">
        <f t="shared" si="51"/>
        <v>0</v>
      </c>
      <c r="AN48" s="184">
        <f t="shared" si="51"/>
        <v>30</v>
      </c>
      <c r="AO48" s="15">
        <f t="shared" si="51"/>
        <v>1115</v>
      </c>
      <c r="AP48" s="184">
        <f t="shared" si="51"/>
        <v>60</v>
      </c>
    </row>
    <row r="50" spans="2:39" x14ac:dyDescent="0.2">
      <c r="B50" s="34" t="s">
        <v>158</v>
      </c>
      <c r="AK50" s="226"/>
    </row>
    <row r="51" spans="2:39" x14ac:dyDescent="0.2">
      <c r="B51" s="33"/>
    </row>
    <row r="52" spans="2:39" x14ac:dyDescent="0.2">
      <c r="B52" s="33"/>
    </row>
    <row r="55" spans="2:39" ht="14.25" x14ac:dyDescent="0.2">
      <c r="O55" s="118"/>
    </row>
    <row r="56" spans="2:39" x14ac:dyDescent="0.2">
      <c r="D56" s="224" t="s">
        <v>159</v>
      </c>
      <c r="P56" s="16" t="s">
        <v>159</v>
      </c>
      <c r="AG56" s="497" t="s">
        <v>159</v>
      </c>
      <c r="AH56" s="497"/>
      <c r="AI56" s="497"/>
      <c r="AJ56" s="497"/>
      <c r="AK56" s="497"/>
      <c r="AL56" s="497"/>
      <c r="AM56" s="497"/>
    </row>
    <row r="57" spans="2:39" x14ac:dyDescent="0.2">
      <c r="D57" s="119" t="s">
        <v>160</v>
      </c>
      <c r="N57" s="224"/>
      <c r="P57" s="497" t="s">
        <v>161</v>
      </c>
      <c r="Q57" s="497"/>
      <c r="R57" s="497"/>
      <c r="S57" s="497"/>
      <c r="T57" s="497"/>
      <c r="U57" s="497"/>
      <c r="V57" s="497"/>
      <c r="AG57" s="497" t="s">
        <v>162</v>
      </c>
      <c r="AH57" s="497"/>
      <c r="AI57" s="497"/>
      <c r="AJ57" s="497"/>
      <c r="AK57" s="497"/>
      <c r="AL57" s="497"/>
      <c r="AM57" s="497"/>
    </row>
  </sheetData>
  <mergeCells count="19">
    <mergeCell ref="P57:V57"/>
    <mergeCell ref="AG57:AM57"/>
    <mergeCell ref="B44:AP44"/>
    <mergeCell ref="B43:D43"/>
    <mergeCell ref="B47:D47"/>
    <mergeCell ref="AJ2:AN2"/>
    <mergeCell ref="AJ4:AN4"/>
    <mergeCell ref="B22:AP22"/>
    <mergeCell ref="B48:D48"/>
    <mergeCell ref="AG56:AM56"/>
    <mergeCell ref="B6:AP6"/>
    <mergeCell ref="B16:B17"/>
    <mergeCell ref="D16:D17"/>
    <mergeCell ref="E16:V16"/>
    <mergeCell ref="W16:AN16"/>
    <mergeCell ref="AO16:AO17"/>
    <mergeCell ref="AP16:AP17"/>
    <mergeCell ref="B18:AP18"/>
    <mergeCell ref="B21:D21"/>
  </mergeCells>
  <pageMargins left="0.25" right="0.25" top="0.75" bottom="0.75" header="0.3" footer="0.3"/>
  <pageSetup paperSize="9" scale="51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62"/>
  <sheetViews>
    <sheetView topLeftCell="A19" zoomScale="55" zoomScaleNormal="55" workbookViewId="0">
      <selection activeCell="D51" sqref="D51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22.5703125" customWidth="1"/>
    <col min="4" max="4" width="65.42578125" customWidth="1"/>
    <col min="5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2" width="5.7109375" customWidth="1"/>
  </cols>
  <sheetData>
    <row r="1" spans="1:43" x14ac:dyDescent="0.2">
      <c r="AJ1" s="16" t="s">
        <v>210</v>
      </c>
      <c r="AK1" s="16"/>
      <c r="AL1" s="16"/>
      <c r="AM1" s="236"/>
      <c r="AN1" s="16"/>
    </row>
    <row r="2" spans="1:43" x14ac:dyDescent="0.2">
      <c r="AJ2" s="495" t="s">
        <v>211</v>
      </c>
      <c r="AK2" s="496"/>
      <c r="AL2" s="496"/>
      <c r="AM2" s="496"/>
      <c r="AN2" s="496"/>
    </row>
    <row r="3" spans="1:43" x14ac:dyDescent="0.2">
      <c r="AJ3" s="16" t="s">
        <v>212</v>
      </c>
      <c r="AK3" s="16"/>
      <c r="AL3" s="16"/>
      <c r="AM3" s="236"/>
      <c r="AN3" s="16"/>
    </row>
    <row r="4" spans="1:43" x14ac:dyDescent="0.2">
      <c r="AJ4" s="495" t="s">
        <v>213</v>
      </c>
      <c r="AK4" s="496"/>
      <c r="AL4" s="496"/>
      <c r="AM4" s="496"/>
      <c r="AN4" s="496"/>
    </row>
    <row r="6" spans="1:43" s="1" customFormat="1" ht="20.25" customHeight="1" x14ac:dyDescent="0.2">
      <c r="B6" s="506" t="s">
        <v>228</v>
      </c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  <c r="AA6" s="506"/>
      <c r="AB6" s="506"/>
      <c r="AC6" s="506"/>
      <c r="AD6" s="506"/>
      <c r="AE6" s="506"/>
      <c r="AF6" s="506"/>
      <c r="AG6" s="506"/>
      <c r="AH6" s="506"/>
      <c r="AI6" s="506"/>
      <c r="AJ6" s="506"/>
      <c r="AK6" s="506"/>
      <c r="AL6" s="506"/>
      <c r="AM6" s="506"/>
      <c r="AN6" s="506"/>
      <c r="AO6" s="506"/>
      <c r="AP6" s="506"/>
    </row>
    <row r="7" spans="1:43" s="1" customFormat="1" ht="20.25" customHeight="1" x14ac:dyDescent="0.2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</row>
    <row r="9" spans="1:43" s="2" customFormat="1" ht="15" customHeight="1" x14ac:dyDescent="0.25">
      <c r="B9" s="2" t="s">
        <v>17</v>
      </c>
    </row>
    <row r="10" spans="1:43" s="2" customFormat="1" ht="15" customHeight="1" x14ac:dyDescent="0.25">
      <c r="B10" s="2" t="s">
        <v>16</v>
      </c>
    </row>
    <row r="11" spans="1:43" s="2" customFormat="1" ht="15" customHeight="1" x14ac:dyDescent="0.25">
      <c r="B11" s="2" t="s">
        <v>165</v>
      </c>
    </row>
    <row r="12" spans="1:43" s="2" customFormat="1" ht="15" customHeight="1" x14ac:dyDescent="0.25">
      <c r="B12" s="2" t="s">
        <v>18</v>
      </c>
    </row>
    <row r="13" spans="1:43" ht="15" customHeight="1" x14ac:dyDescent="0.25">
      <c r="B13" s="2" t="s">
        <v>39</v>
      </c>
      <c r="C13" s="2"/>
    </row>
    <row r="15" spans="1:43" ht="13.5" thickBot="1" x14ac:dyDescent="0.25"/>
    <row r="16" spans="1:43" ht="17.25" customHeight="1" thickBot="1" x14ac:dyDescent="0.25">
      <c r="A16" s="16"/>
      <c r="B16" s="475" t="s">
        <v>19</v>
      </c>
      <c r="C16" s="237"/>
      <c r="D16" s="465" t="s">
        <v>214</v>
      </c>
      <c r="E16" s="467" t="s">
        <v>192</v>
      </c>
      <c r="F16" s="468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8"/>
      <c r="V16" s="469"/>
      <c r="W16" s="467" t="s">
        <v>193</v>
      </c>
      <c r="X16" s="468"/>
      <c r="Y16" s="468"/>
      <c r="Z16" s="468"/>
      <c r="AA16" s="468"/>
      <c r="AB16" s="468"/>
      <c r="AC16" s="468"/>
      <c r="AD16" s="468"/>
      <c r="AE16" s="468"/>
      <c r="AF16" s="468"/>
      <c r="AG16" s="468"/>
      <c r="AH16" s="468"/>
      <c r="AI16" s="468"/>
      <c r="AJ16" s="468"/>
      <c r="AK16" s="468"/>
      <c r="AL16" s="468"/>
      <c r="AM16" s="468"/>
      <c r="AN16" s="469"/>
      <c r="AO16" s="452" t="s">
        <v>3</v>
      </c>
      <c r="AP16" s="462" t="s">
        <v>209</v>
      </c>
      <c r="AQ16" s="16"/>
    </row>
    <row r="17" spans="1:43" ht="243" customHeight="1" thickBot="1" x14ac:dyDescent="0.25">
      <c r="A17" s="16"/>
      <c r="B17" s="476"/>
      <c r="C17" s="238" t="s">
        <v>215</v>
      </c>
      <c r="D17" s="466"/>
      <c r="E17" s="262" t="s">
        <v>4</v>
      </c>
      <c r="F17" s="263" t="s">
        <v>5</v>
      </c>
      <c r="G17" s="264" t="s">
        <v>35</v>
      </c>
      <c r="H17" s="264" t="s">
        <v>6</v>
      </c>
      <c r="I17" s="264" t="s">
        <v>7</v>
      </c>
      <c r="J17" s="264" t="s">
        <v>8</v>
      </c>
      <c r="K17" s="264" t="s">
        <v>9</v>
      </c>
      <c r="L17" s="264" t="s">
        <v>10</v>
      </c>
      <c r="M17" s="264" t="s">
        <v>11</v>
      </c>
      <c r="N17" s="264" t="s">
        <v>12</v>
      </c>
      <c r="O17" s="265" t="s">
        <v>38</v>
      </c>
      <c r="P17" s="264" t="s">
        <v>15</v>
      </c>
      <c r="Q17" s="264" t="s">
        <v>13</v>
      </c>
      <c r="R17" s="264" t="s">
        <v>0</v>
      </c>
      <c r="S17" s="264" t="s">
        <v>14</v>
      </c>
      <c r="T17" s="264" t="s">
        <v>2</v>
      </c>
      <c r="U17" s="264" t="s">
        <v>1</v>
      </c>
      <c r="V17" s="266" t="s">
        <v>208</v>
      </c>
      <c r="W17" s="6" t="s">
        <v>4</v>
      </c>
      <c r="X17" s="6" t="s">
        <v>5</v>
      </c>
      <c r="Y17" s="6" t="s">
        <v>157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27" t="s">
        <v>38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261" t="s">
        <v>208</v>
      </c>
      <c r="AO17" s="453"/>
      <c r="AP17" s="463"/>
      <c r="AQ17" s="16"/>
    </row>
    <row r="18" spans="1:43" ht="15" customHeight="1" thickBot="1" x14ac:dyDescent="0.25">
      <c r="A18" s="32"/>
      <c r="B18" s="457" t="s">
        <v>62</v>
      </c>
      <c r="C18" s="458"/>
      <c r="D18" s="458"/>
      <c r="E18" s="458"/>
      <c r="F18" s="458"/>
      <c r="G18" s="458"/>
      <c r="H18" s="458"/>
      <c r="I18" s="458"/>
      <c r="J18" s="458"/>
      <c r="K18" s="458"/>
      <c r="L18" s="458"/>
      <c r="M18" s="458"/>
      <c r="N18" s="458"/>
      <c r="O18" s="458"/>
      <c r="P18" s="458"/>
      <c r="Q18" s="458"/>
      <c r="R18" s="458"/>
      <c r="S18" s="458"/>
      <c r="T18" s="458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  <c r="AH18" s="458"/>
      <c r="AI18" s="458"/>
      <c r="AJ18" s="458"/>
      <c r="AK18" s="458"/>
      <c r="AL18" s="458"/>
      <c r="AM18" s="458"/>
      <c r="AN18" s="458"/>
      <c r="AO18" s="458"/>
      <c r="AP18" s="459"/>
      <c r="AQ18" s="16"/>
    </row>
    <row r="19" spans="1:43" ht="15" customHeight="1" x14ac:dyDescent="0.2">
      <c r="A19" s="32"/>
      <c r="B19" s="58">
        <v>1</v>
      </c>
      <c r="C19" s="42" t="s">
        <v>217</v>
      </c>
      <c r="D19" s="65" t="s">
        <v>52</v>
      </c>
      <c r="E19" s="243">
        <v>5</v>
      </c>
      <c r="F19" s="240"/>
      <c r="G19" s="240">
        <v>10</v>
      </c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52">
        <f t="shared" ref="S19" si="0">SUM(E19:P19)</f>
        <v>15</v>
      </c>
      <c r="T19" s="52">
        <f t="shared" ref="T19" si="1">SUM(E19:R19)</f>
        <v>15</v>
      </c>
      <c r="U19" s="139" t="s">
        <v>24</v>
      </c>
      <c r="V19" s="54">
        <v>2</v>
      </c>
      <c r="W19" s="120"/>
      <c r="X19" s="113"/>
      <c r="Y19" s="222"/>
      <c r="Z19" s="113"/>
      <c r="AA19" s="113"/>
      <c r="AB19" s="113"/>
      <c r="AC19" s="113"/>
      <c r="AD19" s="113"/>
      <c r="AE19" s="111"/>
      <c r="AF19" s="111"/>
      <c r="AG19" s="111"/>
      <c r="AH19" s="111"/>
      <c r="AI19" s="111"/>
      <c r="AJ19" s="222"/>
      <c r="AK19" s="8"/>
      <c r="AL19" s="8"/>
      <c r="AM19" s="53"/>
      <c r="AN19" s="114"/>
      <c r="AO19" s="115">
        <f>T19+AL19</f>
        <v>15</v>
      </c>
      <c r="AP19" s="193">
        <f>V19+AN19</f>
        <v>2</v>
      </c>
      <c r="AQ19" s="16"/>
    </row>
    <row r="20" spans="1:43" ht="15" customHeight="1" thickBot="1" x14ac:dyDescent="0.25">
      <c r="A20" s="32"/>
      <c r="B20" s="59">
        <v>2</v>
      </c>
      <c r="C20" s="42" t="s">
        <v>217</v>
      </c>
      <c r="D20" s="445" t="s">
        <v>53</v>
      </c>
      <c r="E20" s="393">
        <v>5</v>
      </c>
      <c r="F20" s="244"/>
      <c r="G20" s="244">
        <v>5</v>
      </c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56">
        <f t="shared" ref="S20" si="2">SUM(E20:P20)</f>
        <v>10</v>
      </c>
      <c r="T20" s="56">
        <f t="shared" ref="T20" si="3">SUM(E20:R20)</f>
        <v>10</v>
      </c>
      <c r="U20" s="147" t="s">
        <v>24</v>
      </c>
      <c r="V20" s="88">
        <v>1</v>
      </c>
      <c r="W20" s="85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"/>
      <c r="AL20" s="8"/>
      <c r="AM20" s="21"/>
      <c r="AN20" s="87"/>
      <c r="AO20" s="134">
        <f t="shared" ref="AO20:AO51" si="4">T20+AL20</f>
        <v>10</v>
      </c>
      <c r="AP20" s="194">
        <f t="shared" ref="AP20:AP51" si="5">V20+AN20</f>
        <v>1</v>
      </c>
      <c r="AQ20" s="16"/>
    </row>
    <row r="21" spans="1:43" ht="15" customHeight="1" thickBot="1" x14ac:dyDescent="0.25">
      <c r="A21" s="32"/>
      <c r="B21" s="501" t="s">
        <v>45</v>
      </c>
      <c r="C21" s="502"/>
      <c r="D21" s="508"/>
      <c r="E21" s="15">
        <f>SUM(E19:E20)</f>
        <v>10</v>
      </c>
      <c r="F21" s="15">
        <f t="shared" ref="F21:AP21" si="6">SUM(F19:F20)</f>
        <v>0</v>
      </c>
      <c r="G21" s="15">
        <f t="shared" si="6"/>
        <v>15</v>
      </c>
      <c r="H21" s="15">
        <f t="shared" si="6"/>
        <v>0</v>
      </c>
      <c r="I21" s="15">
        <f t="shared" si="6"/>
        <v>0</v>
      </c>
      <c r="J21" s="15">
        <f t="shared" si="6"/>
        <v>0</v>
      </c>
      <c r="K21" s="15">
        <f t="shared" si="6"/>
        <v>0</v>
      </c>
      <c r="L21" s="15">
        <f t="shared" si="6"/>
        <v>0</v>
      </c>
      <c r="M21" s="15">
        <f t="shared" si="6"/>
        <v>0</v>
      </c>
      <c r="N21" s="15">
        <f t="shared" si="6"/>
        <v>0</v>
      </c>
      <c r="O21" s="15">
        <f t="shared" si="6"/>
        <v>0</v>
      </c>
      <c r="P21" s="15">
        <f t="shared" si="6"/>
        <v>0</v>
      </c>
      <c r="Q21" s="15">
        <f t="shared" si="6"/>
        <v>0</v>
      </c>
      <c r="R21" s="15">
        <f t="shared" si="6"/>
        <v>0</v>
      </c>
      <c r="S21" s="15">
        <f t="shared" si="6"/>
        <v>25</v>
      </c>
      <c r="T21" s="15">
        <f t="shared" si="6"/>
        <v>25</v>
      </c>
      <c r="U21" s="15"/>
      <c r="V21" s="184">
        <f>SUM(V19:V20)</f>
        <v>3</v>
      </c>
      <c r="W21" s="15">
        <f t="shared" si="6"/>
        <v>0</v>
      </c>
      <c r="X21" s="15">
        <f t="shared" si="6"/>
        <v>0</v>
      </c>
      <c r="Y21" s="15">
        <f t="shared" si="6"/>
        <v>0</v>
      </c>
      <c r="Z21" s="15">
        <f t="shared" si="6"/>
        <v>0</v>
      </c>
      <c r="AA21" s="15">
        <f t="shared" si="6"/>
        <v>0</v>
      </c>
      <c r="AB21" s="15">
        <f t="shared" si="6"/>
        <v>0</v>
      </c>
      <c r="AC21" s="15">
        <f t="shared" si="6"/>
        <v>0</v>
      </c>
      <c r="AD21" s="15">
        <f t="shared" si="6"/>
        <v>0</v>
      </c>
      <c r="AE21" s="15">
        <f t="shared" si="6"/>
        <v>0</v>
      </c>
      <c r="AF21" s="15">
        <f t="shared" si="6"/>
        <v>0</v>
      </c>
      <c r="AG21" s="15">
        <f t="shared" si="6"/>
        <v>0</v>
      </c>
      <c r="AH21" s="15">
        <f t="shared" si="6"/>
        <v>0</v>
      </c>
      <c r="AI21" s="15">
        <f t="shared" si="6"/>
        <v>0</v>
      </c>
      <c r="AJ21" s="15">
        <f t="shared" si="6"/>
        <v>0</v>
      </c>
      <c r="AK21" s="15">
        <f t="shared" si="6"/>
        <v>0</v>
      </c>
      <c r="AL21" s="15">
        <f t="shared" si="6"/>
        <v>0</v>
      </c>
      <c r="AM21" s="15"/>
      <c r="AN21" s="184">
        <f t="shared" si="6"/>
        <v>0</v>
      </c>
      <c r="AO21" s="15">
        <f t="shared" si="6"/>
        <v>25</v>
      </c>
      <c r="AP21" s="184">
        <f t="shared" si="6"/>
        <v>3</v>
      </c>
      <c r="AQ21" s="16"/>
    </row>
    <row r="22" spans="1:43" ht="15" customHeight="1" thickBot="1" x14ac:dyDescent="0.25">
      <c r="A22" s="32"/>
      <c r="B22" s="510" t="s">
        <v>167</v>
      </c>
      <c r="C22" s="511"/>
      <c r="D22" s="511"/>
      <c r="E22" s="511"/>
      <c r="F22" s="511"/>
      <c r="G22" s="511"/>
      <c r="H22" s="511"/>
      <c r="I22" s="511"/>
      <c r="J22" s="511"/>
      <c r="K22" s="511"/>
      <c r="L22" s="511"/>
      <c r="M22" s="511"/>
      <c r="N22" s="511"/>
      <c r="O22" s="511"/>
      <c r="P22" s="511"/>
      <c r="Q22" s="511"/>
      <c r="R22" s="511"/>
      <c r="S22" s="511"/>
      <c r="T22" s="511"/>
      <c r="U22" s="511"/>
      <c r="V22" s="511"/>
      <c r="W22" s="511"/>
      <c r="X22" s="511"/>
      <c r="Y22" s="511"/>
      <c r="Z22" s="511"/>
      <c r="AA22" s="511"/>
      <c r="AB22" s="511"/>
      <c r="AC22" s="511"/>
      <c r="AD22" s="511"/>
      <c r="AE22" s="511"/>
      <c r="AF22" s="511"/>
      <c r="AG22" s="511"/>
      <c r="AH22" s="511"/>
      <c r="AI22" s="511"/>
      <c r="AJ22" s="511"/>
      <c r="AK22" s="511"/>
      <c r="AL22" s="511"/>
      <c r="AM22" s="511"/>
      <c r="AN22" s="511"/>
      <c r="AO22" s="511"/>
      <c r="AP22" s="512"/>
      <c r="AQ22" s="16"/>
    </row>
    <row r="23" spans="1:43" ht="15" customHeight="1" x14ac:dyDescent="0.2">
      <c r="A23" s="32"/>
      <c r="B23" s="58">
        <v>3</v>
      </c>
      <c r="C23" s="42" t="s">
        <v>217</v>
      </c>
      <c r="D23" s="65" t="s">
        <v>125</v>
      </c>
      <c r="E23" s="85">
        <v>10</v>
      </c>
      <c r="F23" s="89"/>
      <c r="G23" s="109"/>
      <c r="H23" s="240">
        <v>75</v>
      </c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5">
        <f t="shared" ref="S23" si="7">SUM(E23:P23)</f>
        <v>85</v>
      </c>
      <c r="T23" s="245">
        <f t="shared" ref="T23" si="8">SUM(E23:R23)</f>
        <v>85</v>
      </c>
      <c r="U23" s="246" t="s">
        <v>24</v>
      </c>
      <c r="V23" s="247">
        <v>3</v>
      </c>
      <c r="W23" s="248"/>
      <c r="X23" s="249"/>
      <c r="Y23" s="250"/>
      <c r="Z23" s="251"/>
      <c r="AA23" s="251"/>
      <c r="AB23" s="251"/>
      <c r="AC23" s="251"/>
      <c r="AD23" s="251"/>
      <c r="AE23" s="252"/>
      <c r="AF23" s="252"/>
      <c r="AG23" s="252"/>
      <c r="AH23" s="252"/>
      <c r="AI23" s="252"/>
      <c r="AJ23" s="249"/>
      <c r="AK23" s="253"/>
      <c r="AL23" s="253"/>
      <c r="AM23" s="23"/>
      <c r="AN23" s="112"/>
      <c r="AO23" s="117">
        <f t="shared" si="4"/>
        <v>85</v>
      </c>
      <c r="AP23" s="193">
        <f t="shared" si="5"/>
        <v>3</v>
      </c>
      <c r="AQ23" s="16"/>
    </row>
    <row r="24" spans="1:43" ht="15" customHeight="1" thickBot="1" x14ac:dyDescent="0.25">
      <c r="A24" s="32"/>
      <c r="B24" s="20">
        <v>4</v>
      </c>
      <c r="C24" s="42" t="s">
        <v>217</v>
      </c>
      <c r="D24" s="153" t="s">
        <v>126</v>
      </c>
      <c r="E24" s="85"/>
      <c r="F24" s="89"/>
      <c r="G24" s="89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5"/>
      <c r="S24" s="256"/>
      <c r="T24" s="256"/>
      <c r="U24" s="257"/>
      <c r="V24" s="258"/>
      <c r="W24" s="259">
        <v>10</v>
      </c>
      <c r="X24" s="255"/>
      <c r="Y24" s="240"/>
      <c r="Z24" s="240">
        <v>75</v>
      </c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55">
        <f t="shared" ref="AK24" si="9">SUM(W24:AH24)</f>
        <v>85</v>
      </c>
      <c r="AL24" s="255">
        <f t="shared" ref="AL24" si="10">SUM(W24:AJ24)</f>
        <v>85</v>
      </c>
      <c r="AM24" s="19" t="s">
        <v>93</v>
      </c>
      <c r="AN24" s="87">
        <v>4</v>
      </c>
      <c r="AO24" s="117">
        <f t="shared" si="4"/>
        <v>85</v>
      </c>
      <c r="AP24" s="193">
        <f t="shared" si="5"/>
        <v>4</v>
      </c>
      <c r="AQ24" s="16"/>
    </row>
    <row r="25" spans="1:43" ht="15" customHeight="1" thickBot="1" x14ac:dyDescent="0.25">
      <c r="A25" s="35"/>
      <c r="B25" s="501" t="s">
        <v>45</v>
      </c>
      <c r="C25" s="502"/>
      <c r="D25" s="508"/>
      <c r="E25" s="15">
        <f t="shared" ref="E25:T25" si="11">SUM(E23:E24)</f>
        <v>10</v>
      </c>
      <c r="F25" s="15">
        <f t="shared" si="11"/>
        <v>0</v>
      </c>
      <c r="G25" s="15">
        <f t="shared" si="11"/>
        <v>0</v>
      </c>
      <c r="H25" s="15">
        <f t="shared" si="11"/>
        <v>75</v>
      </c>
      <c r="I25" s="15">
        <f t="shared" si="11"/>
        <v>0</v>
      </c>
      <c r="J25" s="15">
        <f t="shared" si="11"/>
        <v>0</v>
      </c>
      <c r="K25" s="15">
        <f t="shared" si="11"/>
        <v>0</v>
      </c>
      <c r="L25" s="15">
        <f t="shared" si="11"/>
        <v>0</v>
      </c>
      <c r="M25" s="15">
        <f t="shared" si="11"/>
        <v>0</v>
      </c>
      <c r="N25" s="15">
        <f t="shared" si="11"/>
        <v>0</v>
      </c>
      <c r="O25" s="15">
        <f t="shared" si="11"/>
        <v>0</v>
      </c>
      <c r="P25" s="15">
        <f t="shared" si="11"/>
        <v>0</v>
      </c>
      <c r="Q25" s="15">
        <f t="shared" si="11"/>
        <v>0</v>
      </c>
      <c r="R25" s="15">
        <f t="shared" si="11"/>
        <v>0</v>
      </c>
      <c r="S25" s="15">
        <f t="shared" si="11"/>
        <v>85</v>
      </c>
      <c r="T25" s="15">
        <f t="shared" si="11"/>
        <v>85</v>
      </c>
      <c r="U25" s="15"/>
      <c r="V25" s="184">
        <f t="shared" ref="V25:AL25" si="12">SUM(V23:V24)</f>
        <v>3</v>
      </c>
      <c r="W25" s="15">
        <f t="shared" si="12"/>
        <v>10</v>
      </c>
      <c r="X25" s="15">
        <f t="shared" si="12"/>
        <v>0</v>
      </c>
      <c r="Y25" s="15">
        <f t="shared" si="12"/>
        <v>0</v>
      </c>
      <c r="Z25" s="15">
        <f t="shared" si="12"/>
        <v>75</v>
      </c>
      <c r="AA25" s="15">
        <f t="shared" si="12"/>
        <v>0</v>
      </c>
      <c r="AB25" s="15">
        <f t="shared" si="12"/>
        <v>0</v>
      </c>
      <c r="AC25" s="15">
        <f t="shared" si="12"/>
        <v>0</v>
      </c>
      <c r="AD25" s="15">
        <f t="shared" si="12"/>
        <v>0</v>
      </c>
      <c r="AE25" s="15">
        <f t="shared" si="12"/>
        <v>0</v>
      </c>
      <c r="AF25" s="15">
        <f t="shared" si="12"/>
        <v>0</v>
      </c>
      <c r="AG25" s="15">
        <f t="shared" si="12"/>
        <v>0</v>
      </c>
      <c r="AH25" s="15">
        <f t="shared" si="12"/>
        <v>0</v>
      </c>
      <c r="AI25" s="15">
        <f t="shared" si="12"/>
        <v>0</v>
      </c>
      <c r="AJ25" s="15">
        <f t="shared" si="12"/>
        <v>0</v>
      </c>
      <c r="AK25" s="15">
        <f t="shared" si="12"/>
        <v>85</v>
      </c>
      <c r="AL25" s="15">
        <f t="shared" si="12"/>
        <v>85</v>
      </c>
      <c r="AM25" s="15"/>
      <c r="AN25" s="184">
        <f>SUM(AN23:AN24)</f>
        <v>4</v>
      </c>
      <c r="AO25" s="15">
        <f>SUM(AO23:AO24)</f>
        <v>170</v>
      </c>
      <c r="AP25" s="184">
        <f>SUM(AP23:AP24)</f>
        <v>7</v>
      </c>
      <c r="AQ25" s="16"/>
    </row>
    <row r="26" spans="1:43" ht="15" customHeight="1" thickBot="1" x14ac:dyDescent="0.25">
      <c r="A26" s="35"/>
      <c r="B26" s="510" t="s">
        <v>68</v>
      </c>
      <c r="C26" s="511"/>
      <c r="D26" s="511"/>
      <c r="E26" s="511"/>
      <c r="F26" s="511"/>
      <c r="G26" s="511"/>
      <c r="H26" s="511"/>
      <c r="I26" s="511"/>
      <c r="J26" s="511"/>
      <c r="K26" s="511"/>
      <c r="L26" s="511"/>
      <c r="M26" s="511"/>
      <c r="N26" s="511"/>
      <c r="O26" s="511"/>
      <c r="P26" s="511"/>
      <c r="Q26" s="511"/>
      <c r="R26" s="511"/>
      <c r="S26" s="511"/>
      <c r="T26" s="511"/>
      <c r="U26" s="511"/>
      <c r="V26" s="511"/>
      <c r="W26" s="511"/>
      <c r="X26" s="511"/>
      <c r="Y26" s="511"/>
      <c r="Z26" s="511"/>
      <c r="AA26" s="511"/>
      <c r="AB26" s="511"/>
      <c r="AC26" s="511"/>
      <c r="AD26" s="511"/>
      <c r="AE26" s="511"/>
      <c r="AF26" s="511"/>
      <c r="AG26" s="511"/>
      <c r="AH26" s="511"/>
      <c r="AI26" s="511"/>
      <c r="AJ26" s="511"/>
      <c r="AK26" s="511"/>
      <c r="AL26" s="511"/>
      <c r="AM26" s="511"/>
      <c r="AN26" s="511"/>
      <c r="AO26" s="511"/>
      <c r="AP26" s="512"/>
      <c r="AQ26" s="16"/>
    </row>
    <row r="27" spans="1:43" ht="15" customHeight="1" x14ac:dyDescent="0.2">
      <c r="A27" s="35"/>
      <c r="B27" s="292">
        <v>8</v>
      </c>
      <c r="C27" s="293" t="s">
        <v>217</v>
      </c>
      <c r="D27" s="363" t="s">
        <v>180</v>
      </c>
      <c r="E27" s="364">
        <v>20</v>
      </c>
      <c r="F27" s="365"/>
      <c r="G27" s="365">
        <v>5</v>
      </c>
      <c r="H27" s="253"/>
      <c r="I27" s="253"/>
      <c r="J27" s="253"/>
      <c r="K27" s="253">
        <v>10</v>
      </c>
      <c r="L27" s="253"/>
      <c r="M27" s="253"/>
      <c r="N27" s="253"/>
      <c r="O27" s="253"/>
      <c r="P27" s="249"/>
      <c r="Q27" s="253"/>
      <c r="R27" s="249"/>
      <c r="S27" s="249">
        <f t="shared" ref="S27:S28" si="13">SUM(E27:P27)</f>
        <v>35</v>
      </c>
      <c r="T27" s="249">
        <f t="shared" ref="T27:T28" si="14">SUM(E27:R27)</f>
        <v>35</v>
      </c>
      <c r="U27" s="366" t="s">
        <v>93</v>
      </c>
      <c r="V27" s="349">
        <v>2</v>
      </c>
      <c r="W27" s="367"/>
      <c r="X27" s="368"/>
      <c r="Y27" s="368"/>
      <c r="Z27" s="368"/>
      <c r="AA27" s="368"/>
      <c r="AB27" s="368"/>
      <c r="AC27" s="368"/>
      <c r="AD27" s="368"/>
      <c r="AE27" s="368"/>
      <c r="AF27" s="368"/>
      <c r="AG27" s="368"/>
      <c r="AH27" s="368"/>
      <c r="AI27" s="368"/>
      <c r="AJ27" s="368"/>
      <c r="AK27" s="368"/>
      <c r="AL27" s="368"/>
      <c r="AM27" s="368"/>
      <c r="AN27" s="369"/>
      <c r="AO27" s="299">
        <f t="shared" ref="AO27" si="15">T27+AL27</f>
        <v>35</v>
      </c>
      <c r="AP27" s="370">
        <f t="shared" ref="AP27" si="16">V27+AN27</f>
        <v>2</v>
      </c>
      <c r="AQ27" s="16"/>
    </row>
    <row r="28" spans="1:43" ht="15" customHeight="1" x14ac:dyDescent="0.2">
      <c r="A28" s="35"/>
      <c r="B28" s="292">
        <v>8</v>
      </c>
      <c r="C28" s="293" t="s">
        <v>217</v>
      </c>
      <c r="D28" s="276" t="s">
        <v>184</v>
      </c>
      <c r="E28" s="371">
        <v>20</v>
      </c>
      <c r="F28" s="314"/>
      <c r="G28" s="314">
        <v>15</v>
      </c>
      <c r="H28" s="316"/>
      <c r="I28" s="316"/>
      <c r="J28" s="316"/>
      <c r="K28" s="316">
        <v>20</v>
      </c>
      <c r="L28" s="316"/>
      <c r="M28" s="316"/>
      <c r="N28" s="316"/>
      <c r="O28" s="316"/>
      <c r="P28" s="314"/>
      <c r="Q28" s="316"/>
      <c r="R28" s="314"/>
      <c r="S28" s="314">
        <f t="shared" si="13"/>
        <v>55</v>
      </c>
      <c r="T28" s="314">
        <f t="shared" si="14"/>
        <v>55</v>
      </c>
      <c r="U28" s="372" t="s">
        <v>93</v>
      </c>
      <c r="V28" s="373">
        <v>2</v>
      </c>
      <c r="W28" s="371"/>
      <c r="X28" s="314"/>
      <c r="Y28" s="314"/>
      <c r="Z28" s="316"/>
      <c r="AA28" s="316"/>
      <c r="AB28" s="316"/>
      <c r="AC28" s="316"/>
      <c r="AD28" s="316"/>
      <c r="AE28" s="316"/>
      <c r="AF28" s="316"/>
      <c r="AG28" s="316"/>
      <c r="AH28" s="314"/>
      <c r="AI28" s="316"/>
      <c r="AJ28" s="314"/>
      <c r="AK28" s="314"/>
      <c r="AL28" s="314"/>
      <c r="AM28" s="372"/>
      <c r="AN28" s="373"/>
      <c r="AO28" s="299">
        <f t="shared" ref="AO28:AO32" si="17">T28+AL28</f>
        <v>55</v>
      </c>
      <c r="AP28" s="370">
        <f t="shared" ref="AP28:AP32" si="18">V28+AN28</f>
        <v>2</v>
      </c>
      <c r="AQ28" s="16"/>
    </row>
    <row r="29" spans="1:43" ht="15" customHeight="1" x14ac:dyDescent="0.2">
      <c r="A29" s="35"/>
      <c r="B29" s="292">
        <v>9</v>
      </c>
      <c r="C29" s="293" t="s">
        <v>217</v>
      </c>
      <c r="D29" s="281" t="s">
        <v>103</v>
      </c>
      <c r="E29" s="371"/>
      <c r="F29" s="314"/>
      <c r="G29" s="314">
        <v>15</v>
      </c>
      <c r="H29" s="316"/>
      <c r="I29" s="316"/>
      <c r="J29" s="316"/>
      <c r="K29" s="316">
        <v>35</v>
      </c>
      <c r="L29" s="316"/>
      <c r="M29" s="316"/>
      <c r="N29" s="316"/>
      <c r="O29" s="316"/>
      <c r="P29" s="314"/>
      <c r="Q29" s="316"/>
      <c r="R29" s="314"/>
      <c r="S29" s="314">
        <f t="shared" ref="S29:S31" si="19">SUM(E29:P29)</f>
        <v>50</v>
      </c>
      <c r="T29" s="374">
        <f t="shared" ref="T29:T31" si="20">SUM(E29:R29)</f>
        <v>50</v>
      </c>
      <c r="U29" s="372" t="s">
        <v>24</v>
      </c>
      <c r="V29" s="373">
        <v>2</v>
      </c>
      <c r="W29" s="371"/>
      <c r="X29" s="314"/>
      <c r="Y29" s="314"/>
      <c r="Z29" s="316"/>
      <c r="AA29" s="316"/>
      <c r="AB29" s="316"/>
      <c r="AC29" s="316"/>
      <c r="AD29" s="316"/>
      <c r="AE29" s="316"/>
      <c r="AF29" s="316"/>
      <c r="AG29" s="316"/>
      <c r="AH29" s="314"/>
      <c r="AI29" s="316"/>
      <c r="AJ29" s="314"/>
      <c r="AK29" s="314"/>
      <c r="AL29" s="374"/>
      <c r="AM29" s="372"/>
      <c r="AN29" s="373"/>
      <c r="AO29" s="299">
        <f t="shared" si="17"/>
        <v>50</v>
      </c>
      <c r="AP29" s="370">
        <f t="shared" si="18"/>
        <v>2</v>
      </c>
      <c r="AQ29" s="16"/>
    </row>
    <row r="30" spans="1:43" ht="15" customHeight="1" x14ac:dyDescent="0.2">
      <c r="A30" s="35"/>
      <c r="B30" s="292"/>
      <c r="C30" s="293" t="s">
        <v>217</v>
      </c>
      <c r="D30" s="375" t="s">
        <v>104</v>
      </c>
      <c r="E30" s="308"/>
      <c r="F30" s="255"/>
      <c r="G30" s="255"/>
      <c r="H30" s="256"/>
      <c r="I30" s="256"/>
      <c r="J30" s="256"/>
      <c r="K30" s="256"/>
      <c r="L30" s="256"/>
      <c r="M30" s="256"/>
      <c r="N30" s="256"/>
      <c r="O30" s="256"/>
      <c r="P30" s="255"/>
      <c r="Q30" s="256"/>
      <c r="R30" s="255"/>
      <c r="S30" s="255"/>
      <c r="T30" s="253"/>
      <c r="U30" s="346"/>
      <c r="V30" s="349"/>
      <c r="W30" s="308"/>
      <c r="X30" s="255"/>
      <c r="Y30" s="255">
        <v>15</v>
      </c>
      <c r="Z30" s="256"/>
      <c r="AA30" s="256"/>
      <c r="AB30" s="256"/>
      <c r="AC30" s="256">
        <v>35</v>
      </c>
      <c r="AD30" s="256"/>
      <c r="AE30" s="256"/>
      <c r="AF30" s="256"/>
      <c r="AG30" s="256"/>
      <c r="AH30" s="255"/>
      <c r="AI30" s="256"/>
      <c r="AJ30" s="255"/>
      <c r="AK30" s="255">
        <f t="shared" ref="AK30" si="21">SUM(W30:AH30)</f>
        <v>50</v>
      </c>
      <c r="AL30" s="253">
        <f t="shared" ref="AL30" si="22">SUM(W30:AJ30)</f>
        <v>50</v>
      </c>
      <c r="AM30" s="346" t="s">
        <v>93</v>
      </c>
      <c r="AN30" s="349">
        <v>3</v>
      </c>
      <c r="AO30" s="299">
        <f t="shared" si="17"/>
        <v>50</v>
      </c>
      <c r="AP30" s="370">
        <f t="shared" si="18"/>
        <v>3</v>
      </c>
      <c r="AQ30" s="16"/>
    </row>
    <row r="31" spans="1:43" ht="15" customHeight="1" x14ac:dyDescent="0.2">
      <c r="A31" s="35"/>
      <c r="B31" s="301">
        <v>10</v>
      </c>
      <c r="C31" s="293" t="s">
        <v>217</v>
      </c>
      <c r="D31" s="276" t="s">
        <v>105</v>
      </c>
      <c r="E31" s="371"/>
      <c r="F31" s="314"/>
      <c r="G31" s="314">
        <v>15</v>
      </c>
      <c r="H31" s="316"/>
      <c r="I31" s="316"/>
      <c r="J31" s="316"/>
      <c r="K31" s="316">
        <v>35</v>
      </c>
      <c r="L31" s="316"/>
      <c r="M31" s="316"/>
      <c r="N31" s="316"/>
      <c r="O31" s="316"/>
      <c r="P31" s="314"/>
      <c r="Q31" s="316"/>
      <c r="R31" s="314"/>
      <c r="S31" s="314">
        <f t="shared" si="19"/>
        <v>50</v>
      </c>
      <c r="T31" s="374">
        <f t="shared" si="20"/>
        <v>50</v>
      </c>
      <c r="U31" s="372" t="s">
        <v>24</v>
      </c>
      <c r="V31" s="373">
        <v>2</v>
      </c>
      <c r="W31" s="371"/>
      <c r="X31" s="314"/>
      <c r="Y31" s="314"/>
      <c r="Z31" s="316"/>
      <c r="AA31" s="316"/>
      <c r="AB31" s="316"/>
      <c r="AC31" s="316"/>
      <c r="AD31" s="316"/>
      <c r="AE31" s="316"/>
      <c r="AF31" s="316"/>
      <c r="AG31" s="316"/>
      <c r="AH31" s="314"/>
      <c r="AI31" s="316"/>
      <c r="AJ31" s="314"/>
      <c r="AK31" s="314"/>
      <c r="AL31" s="374"/>
      <c r="AM31" s="372"/>
      <c r="AN31" s="373"/>
      <c r="AO31" s="299">
        <f t="shared" si="17"/>
        <v>50</v>
      </c>
      <c r="AP31" s="370">
        <f t="shared" si="18"/>
        <v>2</v>
      </c>
      <c r="AQ31" s="16"/>
    </row>
    <row r="32" spans="1:43" ht="15" customHeight="1" x14ac:dyDescent="0.2">
      <c r="A32" s="32"/>
      <c r="B32" s="292">
        <v>11</v>
      </c>
      <c r="C32" s="293" t="s">
        <v>217</v>
      </c>
      <c r="D32" s="345" t="s">
        <v>106</v>
      </c>
      <c r="E32" s="308"/>
      <c r="F32" s="255"/>
      <c r="G32" s="255"/>
      <c r="H32" s="256"/>
      <c r="I32" s="256"/>
      <c r="J32" s="256"/>
      <c r="K32" s="256"/>
      <c r="L32" s="256"/>
      <c r="M32" s="256"/>
      <c r="N32" s="256"/>
      <c r="O32" s="256"/>
      <c r="P32" s="255"/>
      <c r="Q32" s="256"/>
      <c r="R32" s="255"/>
      <c r="S32" s="255"/>
      <c r="T32" s="253"/>
      <c r="U32" s="346"/>
      <c r="V32" s="349"/>
      <c r="W32" s="308"/>
      <c r="X32" s="255"/>
      <c r="Y32" s="255">
        <v>15</v>
      </c>
      <c r="Z32" s="256"/>
      <c r="AA32" s="256"/>
      <c r="AB32" s="256"/>
      <c r="AC32" s="256">
        <v>35</v>
      </c>
      <c r="AD32" s="256"/>
      <c r="AE32" s="256"/>
      <c r="AF32" s="256"/>
      <c r="AG32" s="256"/>
      <c r="AH32" s="255"/>
      <c r="AI32" s="256"/>
      <c r="AJ32" s="255"/>
      <c r="AK32" s="255">
        <f t="shared" ref="AK32" si="23">SUM(W32:AH32)</f>
        <v>50</v>
      </c>
      <c r="AL32" s="253">
        <f t="shared" ref="AL32" si="24">SUM(W32:AJ32)</f>
        <v>50</v>
      </c>
      <c r="AM32" s="346" t="s">
        <v>93</v>
      </c>
      <c r="AN32" s="349">
        <v>3</v>
      </c>
      <c r="AO32" s="376">
        <f t="shared" si="17"/>
        <v>50</v>
      </c>
      <c r="AP32" s="377">
        <f t="shared" si="18"/>
        <v>3</v>
      </c>
      <c r="AQ32" s="16"/>
    </row>
    <row r="33" spans="1:43" ht="15" customHeight="1" x14ac:dyDescent="0.2">
      <c r="A33" s="35"/>
      <c r="B33" s="292">
        <v>8</v>
      </c>
      <c r="C33" s="293" t="s">
        <v>217</v>
      </c>
      <c r="D33" s="345" t="s">
        <v>107</v>
      </c>
      <c r="E33" s="371"/>
      <c r="F33" s="314"/>
      <c r="G33" s="314">
        <v>15</v>
      </c>
      <c r="H33" s="316"/>
      <c r="I33" s="316"/>
      <c r="J33" s="316"/>
      <c r="K33" s="316">
        <v>35</v>
      </c>
      <c r="L33" s="316"/>
      <c r="M33" s="316"/>
      <c r="N33" s="316"/>
      <c r="O33" s="316"/>
      <c r="P33" s="314"/>
      <c r="Q33" s="316"/>
      <c r="R33" s="314"/>
      <c r="S33" s="314">
        <f t="shared" ref="S33" si="25">SUM(E33:P33)</f>
        <v>50</v>
      </c>
      <c r="T33" s="374">
        <f t="shared" ref="T33" si="26">SUM(E33:R33)</f>
        <v>50</v>
      </c>
      <c r="U33" s="372" t="s">
        <v>24</v>
      </c>
      <c r="V33" s="373">
        <v>2</v>
      </c>
      <c r="W33" s="367"/>
      <c r="X33" s="368"/>
      <c r="Y33" s="368"/>
      <c r="Z33" s="368"/>
      <c r="AA33" s="368"/>
      <c r="AB33" s="368"/>
      <c r="AC33" s="368"/>
      <c r="AD33" s="368"/>
      <c r="AE33" s="368"/>
      <c r="AF33" s="368"/>
      <c r="AG33" s="368"/>
      <c r="AH33" s="368"/>
      <c r="AI33" s="368"/>
      <c r="AJ33" s="368"/>
      <c r="AK33" s="368"/>
      <c r="AL33" s="368"/>
      <c r="AM33" s="368"/>
      <c r="AN33" s="369"/>
      <c r="AO33" s="299">
        <f t="shared" ref="AO33" si="27">T33+AL33</f>
        <v>50</v>
      </c>
      <c r="AP33" s="370">
        <f t="shared" ref="AP33" si="28">V33+AN33</f>
        <v>2</v>
      </c>
      <c r="AQ33" s="16"/>
    </row>
    <row r="34" spans="1:43" ht="15" customHeight="1" x14ac:dyDescent="0.2">
      <c r="A34" s="35"/>
      <c r="B34" s="292"/>
      <c r="C34" s="293" t="s">
        <v>217</v>
      </c>
      <c r="D34" s="345" t="s">
        <v>108</v>
      </c>
      <c r="E34" s="308"/>
      <c r="F34" s="255"/>
      <c r="G34" s="255"/>
      <c r="H34" s="256"/>
      <c r="I34" s="256"/>
      <c r="J34" s="256"/>
      <c r="K34" s="256"/>
      <c r="L34" s="256"/>
      <c r="M34" s="256"/>
      <c r="N34" s="256"/>
      <c r="O34" s="256"/>
      <c r="P34" s="255"/>
      <c r="Q34" s="256"/>
      <c r="R34" s="255"/>
      <c r="S34" s="255"/>
      <c r="T34" s="253"/>
      <c r="U34" s="346"/>
      <c r="V34" s="349"/>
      <c r="W34" s="308"/>
      <c r="X34" s="255"/>
      <c r="Y34" s="255">
        <v>15</v>
      </c>
      <c r="Z34" s="256"/>
      <c r="AA34" s="256"/>
      <c r="AB34" s="256"/>
      <c r="AC34" s="256">
        <v>35</v>
      </c>
      <c r="AD34" s="256"/>
      <c r="AE34" s="256"/>
      <c r="AF34" s="256"/>
      <c r="AG34" s="256"/>
      <c r="AH34" s="255"/>
      <c r="AI34" s="256"/>
      <c r="AJ34" s="255"/>
      <c r="AK34" s="253">
        <f t="shared" ref="AK34" si="29">SUM(W34:AH34)</f>
        <v>50</v>
      </c>
      <c r="AL34" s="253">
        <f t="shared" ref="AL34" si="30">SUM(W34:AJ34)</f>
        <v>50</v>
      </c>
      <c r="AM34" s="346" t="s">
        <v>93</v>
      </c>
      <c r="AN34" s="349">
        <v>3</v>
      </c>
      <c r="AO34" s="299">
        <f>T34+AL34</f>
        <v>50</v>
      </c>
      <c r="AP34" s="370">
        <f t="shared" ref="AP34" si="31">V34+AN34</f>
        <v>3</v>
      </c>
      <c r="AQ34" s="16"/>
    </row>
    <row r="35" spans="1:43" ht="15" customHeight="1" x14ac:dyDescent="0.2">
      <c r="A35" s="35"/>
      <c r="B35" s="301">
        <v>10</v>
      </c>
      <c r="C35" s="293" t="s">
        <v>217</v>
      </c>
      <c r="D35" s="276" t="s">
        <v>99</v>
      </c>
      <c r="E35" s="371">
        <v>15</v>
      </c>
      <c r="F35" s="314"/>
      <c r="G35" s="314">
        <v>15</v>
      </c>
      <c r="H35" s="316"/>
      <c r="I35" s="316"/>
      <c r="J35" s="316"/>
      <c r="K35" s="316">
        <v>20</v>
      </c>
      <c r="L35" s="316"/>
      <c r="M35" s="316"/>
      <c r="N35" s="316"/>
      <c r="O35" s="316"/>
      <c r="P35" s="314"/>
      <c r="Q35" s="316"/>
      <c r="R35" s="314"/>
      <c r="S35" s="314">
        <f t="shared" ref="S35" si="32">SUM(E35:P35)</f>
        <v>50</v>
      </c>
      <c r="T35" s="374">
        <f t="shared" ref="T35" si="33">SUM(E35:R35)</f>
        <v>50</v>
      </c>
      <c r="U35" s="372" t="s">
        <v>24</v>
      </c>
      <c r="V35" s="373">
        <v>2</v>
      </c>
      <c r="W35" s="313"/>
      <c r="X35" s="378"/>
      <c r="Y35" s="314"/>
      <c r="Z35" s="378"/>
      <c r="AA35" s="378"/>
      <c r="AB35" s="378"/>
      <c r="AC35" s="378"/>
      <c r="AD35" s="378"/>
      <c r="AE35" s="315"/>
      <c r="AF35" s="315"/>
      <c r="AG35" s="315"/>
      <c r="AH35" s="315"/>
      <c r="AI35" s="315"/>
      <c r="AJ35" s="314"/>
      <c r="AK35" s="374"/>
      <c r="AL35" s="316"/>
      <c r="AM35" s="379"/>
      <c r="AN35" s="380"/>
      <c r="AO35" s="299">
        <f t="shared" si="4"/>
        <v>50</v>
      </c>
      <c r="AP35" s="370">
        <f t="shared" si="5"/>
        <v>2</v>
      </c>
      <c r="AQ35" s="16"/>
    </row>
    <row r="36" spans="1:43" ht="15" customHeight="1" thickBot="1" x14ac:dyDescent="0.25">
      <c r="A36" s="32"/>
      <c r="B36" s="292">
        <v>11</v>
      </c>
      <c r="C36" s="293" t="s">
        <v>217</v>
      </c>
      <c r="D36" s="276" t="s">
        <v>100</v>
      </c>
      <c r="E36" s="313"/>
      <c r="F36" s="314"/>
      <c r="G36" s="381"/>
      <c r="H36" s="378"/>
      <c r="I36" s="378"/>
      <c r="J36" s="378"/>
      <c r="K36" s="378"/>
      <c r="L36" s="378"/>
      <c r="M36" s="315"/>
      <c r="N36" s="315"/>
      <c r="O36" s="315"/>
      <c r="P36" s="315"/>
      <c r="Q36" s="315"/>
      <c r="R36" s="314"/>
      <c r="S36" s="374"/>
      <c r="T36" s="316"/>
      <c r="U36" s="379"/>
      <c r="V36" s="382"/>
      <c r="W36" s="371"/>
      <c r="X36" s="314"/>
      <c r="Y36" s="314">
        <v>15</v>
      </c>
      <c r="Z36" s="316"/>
      <c r="AA36" s="316"/>
      <c r="AB36" s="316"/>
      <c r="AC36" s="316">
        <v>35</v>
      </c>
      <c r="AD36" s="316"/>
      <c r="AE36" s="316"/>
      <c r="AF36" s="316"/>
      <c r="AG36" s="316"/>
      <c r="AH36" s="314"/>
      <c r="AI36" s="316"/>
      <c r="AJ36" s="314"/>
      <c r="AK36" s="314">
        <f t="shared" ref="AK36" si="34">SUM(W36:AH36)</f>
        <v>50</v>
      </c>
      <c r="AL36" s="374">
        <f t="shared" ref="AL36" si="35">SUM(W36:AJ36)</f>
        <v>50</v>
      </c>
      <c r="AM36" s="372" t="s">
        <v>93</v>
      </c>
      <c r="AN36" s="373">
        <v>3</v>
      </c>
      <c r="AO36" s="383">
        <f t="shared" si="4"/>
        <v>50</v>
      </c>
      <c r="AP36" s="384">
        <f t="shared" si="5"/>
        <v>3</v>
      </c>
      <c r="AQ36" s="16"/>
    </row>
    <row r="37" spans="1:43" ht="15" customHeight="1" thickBot="1" x14ac:dyDescent="0.25">
      <c r="A37" s="32"/>
      <c r="B37" s="503" t="s">
        <v>45</v>
      </c>
      <c r="C37" s="504"/>
      <c r="D37" s="507"/>
      <c r="E37" s="335">
        <f t="shared" ref="E37:S37" si="36">SUM(E27:E36)</f>
        <v>55</v>
      </c>
      <c r="F37" s="335">
        <f t="shared" si="36"/>
        <v>0</v>
      </c>
      <c r="G37" s="335">
        <f t="shared" si="36"/>
        <v>80</v>
      </c>
      <c r="H37" s="335">
        <f t="shared" si="36"/>
        <v>0</v>
      </c>
      <c r="I37" s="335">
        <f t="shared" si="36"/>
        <v>0</v>
      </c>
      <c r="J37" s="335">
        <f t="shared" si="36"/>
        <v>0</v>
      </c>
      <c r="K37" s="335">
        <f t="shared" si="36"/>
        <v>155</v>
      </c>
      <c r="L37" s="335">
        <f t="shared" si="36"/>
        <v>0</v>
      </c>
      <c r="M37" s="335">
        <f t="shared" si="36"/>
        <v>0</v>
      </c>
      <c r="N37" s="335">
        <f t="shared" si="36"/>
        <v>0</v>
      </c>
      <c r="O37" s="335">
        <f t="shared" si="36"/>
        <v>0</v>
      </c>
      <c r="P37" s="335">
        <f t="shared" si="36"/>
        <v>0</v>
      </c>
      <c r="Q37" s="335">
        <f t="shared" si="36"/>
        <v>0</v>
      </c>
      <c r="R37" s="335">
        <f t="shared" si="36"/>
        <v>0</v>
      </c>
      <c r="S37" s="335">
        <f t="shared" si="36"/>
        <v>290</v>
      </c>
      <c r="T37" s="335">
        <f>SUM(T27:T36)</f>
        <v>290</v>
      </c>
      <c r="U37" s="335"/>
      <c r="V37" s="336">
        <f>SUM(V27:V36)</f>
        <v>12</v>
      </c>
      <c r="W37" s="335">
        <f t="shared" ref="W37" si="37">SUM(W27:W36)</f>
        <v>0</v>
      </c>
      <c r="X37" s="335">
        <f t="shared" ref="X37" si="38">SUM(X27:X36)</f>
        <v>0</v>
      </c>
      <c r="Y37" s="335">
        <f t="shared" ref="Y37" si="39">SUM(Y27:Y36)</f>
        <v>60</v>
      </c>
      <c r="Z37" s="335">
        <f t="shared" ref="Z37" si="40">SUM(Z27:Z36)</f>
        <v>0</v>
      </c>
      <c r="AA37" s="335">
        <f t="shared" ref="AA37" si="41">SUM(AA27:AA36)</f>
        <v>0</v>
      </c>
      <c r="AB37" s="335">
        <f t="shared" ref="AB37" si="42">SUM(AB27:AB36)</f>
        <v>0</v>
      </c>
      <c r="AC37" s="335">
        <f t="shared" ref="AC37" si="43">SUM(AC27:AC36)</f>
        <v>140</v>
      </c>
      <c r="AD37" s="335">
        <f t="shared" ref="AD37" si="44">SUM(AD27:AD36)</f>
        <v>0</v>
      </c>
      <c r="AE37" s="335">
        <f t="shared" ref="AE37" si="45">SUM(AE27:AE36)</f>
        <v>0</v>
      </c>
      <c r="AF37" s="335">
        <f t="shared" ref="AF37" si="46">SUM(AF27:AF36)</f>
        <v>0</v>
      </c>
      <c r="AG37" s="335">
        <f t="shared" ref="AG37" si="47">SUM(AG27:AG36)</f>
        <v>0</v>
      </c>
      <c r="AH37" s="335">
        <f t="shared" ref="AH37" si="48">SUM(AH27:AH36)</f>
        <v>0</v>
      </c>
      <c r="AI37" s="335">
        <f t="shared" ref="AI37" si="49">SUM(AI27:AI36)</f>
        <v>0</v>
      </c>
      <c r="AJ37" s="335">
        <f t="shared" ref="AJ37" si="50">SUM(AJ27:AJ36)</f>
        <v>0</v>
      </c>
      <c r="AK37" s="335">
        <f t="shared" ref="AK37" si="51">SUM(AK27:AK36)</f>
        <v>200</v>
      </c>
      <c r="AL37" s="335">
        <f t="shared" ref="AL37" si="52">SUM(AL27:AL36)</f>
        <v>200</v>
      </c>
      <c r="AM37" s="335"/>
      <c r="AN37" s="336">
        <f>SUM(AN27:AN36)</f>
        <v>12</v>
      </c>
      <c r="AO37" s="335">
        <f t="shared" ref="AO37" si="53">SUM(AO27:AO36)</f>
        <v>490</v>
      </c>
      <c r="AP37" s="336">
        <f>SUM(AP27:AP36)</f>
        <v>24</v>
      </c>
      <c r="AQ37" s="16"/>
    </row>
    <row r="38" spans="1:43" ht="15" customHeight="1" thickBot="1" x14ac:dyDescent="0.25">
      <c r="A38" s="32"/>
      <c r="B38" s="498" t="s">
        <v>69</v>
      </c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  <c r="T38" s="499"/>
      <c r="U38" s="499"/>
      <c r="V38" s="499"/>
      <c r="W38" s="499"/>
      <c r="X38" s="499"/>
      <c r="Y38" s="499"/>
      <c r="Z38" s="499"/>
      <c r="AA38" s="499"/>
      <c r="AB38" s="499"/>
      <c r="AC38" s="499"/>
      <c r="AD38" s="499"/>
      <c r="AE38" s="499"/>
      <c r="AF38" s="499"/>
      <c r="AG38" s="499"/>
      <c r="AH38" s="499"/>
      <c r="AI38" s="499"/>
      <c r="AJ38" s="499"/>
      <c r="AK38" s="499"/>
      <c r="AL38" s="499"/>
      <c r="AM38" s="499"/>
      <c r="AN38" s="499"/>
      <c r="AO38" s="499"/>
      <c r="AP38" s="500"/>
      <c r="AQ38" s="16"/>
    </row>
    <row r="39" spans="1:43" ht="15" customHeight="1" x14ac:dyDescent="0.2">
      <c r="A39" s="32"/>
      <c r="B39" s="292">
        <v>12</v>
      </c>
      <c r="C39" s="293" t="s">
        <v>217</v>
      </c>
      <c r="D39" s="276" t="s">
        <v>169</v>
      </c>
      <c r="E39" s="403">
        <v>15</v>
      </c>
      <c r="F39" s="245"/>
      <c r="G39" s="245">
        <v>10</v>
      </c>
      <c r="H39" s="296"/>
      <c r="I39" s="296"/>
      <c r="J39" s="296"/>
      <c r="K39" s="296"/>
      <c r="L39" s="296"/>
      <c r="M39" s="296"/>
      <c r="N39" s="296"/>
      <c r="O39" s="296"/>
      <c r="P39" s="245"/>
      <c r="Q39" s="296"/>
      <c r="R39" s="245"/>
      <c r="S39" s="296">
        <f t="shared" ref="S39:S40" si="54">SUM(E39:P39)</f>
        <v>25</v>
      </c>
      <c r="T39" s="296">
        <f t="shared" ref="T39:T40" si="55">SUM(E39:R39)</f>
        <v>25</v>
      </c>
      <c r="U39" s="246" t="s">
        <v>24</v>
      </c>
      <c r="V39" s="247">
        <v>3</v>
      </c>
      <c r="W39" s="409"/>
      <c r="X39" s="245"/>
      <c r="Y39" s="245"/>
      <c r="Z39" s="296"/>
      <c r="AA39" s="296"/>
      <c r="AB39" s="296"/>
      <c r="AC39" s="296"/>
      <c r="AD39" s="296"/>
      <c r="AE39" s="296"/>
      <c r="AF39" s="296"/>
      <c r="AG39" s="296"/>
      <c r="AH39" s="245"/>
      <c r="AI39" s="296"/>
      <c r="AJ39" s="245"/>
      <c r="AK39" s="296"/>
      <c r="AL39" s="296"/>
      <c r="AM39" s="246"/>
      <c r="AN39" s="404"/>
      <c r="AO39" s="396">
        <f t="shared" si="4"/>
        <v>25</v>
      </c>
      <c r="AP39" s="406">
        <f t="shared" si="5"/>
        <v>3</v>
      </c>
      <c r="AQ39" s="16"/>
    </row>
    <row r="40" spans="1:43" s="17" customFormat="1" ht="15" customHeight="1" x14ac:dyDescent="0.2">
      <c r="A40" s="35"/>
      <c r="B40" s="292">
        <v>13</v>
      </c>
      <c r="C40" s="293" t="s">
        <v>217</v>
      </c>
      <c r="D40" s="67" t="s">
        <v>120</v>
      </c>
      <c r="E40" s="308"/>
      <c r="F40" s="255">
        <v>5</v>
      </c>
      <c r="G40" s="255"/>
      <c r="H40" s="256"/>
      <c r="I40" s="256"/>
      <c r="J40" s="256"/>
      <c r="K40" s="256"/>
      <c r="L40" s="256"/>
      <c r="M40" s="256"/>
      <c r="N40" s="256"/>
      <c r="O40" s="256"/>
      <c r="P40" s="255"/>
      <c r="Q40" s="256"/>
      <c r="R40" s="255"/>
      <c r="S40" s="253">
        <f t="shared" si="54"/>
        <v>5</v>
      </c>
      <c r="T40" s="253">
        <f t="shared" si="55"/>
        <v>5</v>
      </c>
      <c r="U40" s="346" t="s">
        <v>24</v>
      </c>
      <c r="V40" s="416">
        <v>1</v>
      </c>
      <c r="W40" s="410"/>
      <c r="X40" s="405"/>
      <c r="Y40" s="255"/>
      <c r="Z40" s="256"/>
      <c r="AA40" s="256"/>
      <c r="AB40" s="256"/>
      <c r="AC40" s="256"/>
      <c r="AD40" s="256"/>
      <c r="AE40" s="256"/>
      <c r="AF40" s="256"/>
      <c r="AG40" s="256"/>
      <c r="AH40" s="255"/>
      <c r="AI40" s="256"/>
      <c r="AJ40" s="255"/>
      <c r="AK40" s="413"/>
      <c r="AL40" s="413"/>
      <c r="AM40" s="413"/>
      <c r="AN40" s="414"/>
      <c r="AO40" s="415"/>
      <c r="AP40" s="415"/>
      <c r="AQ40" s="16"/>
    </row>
    <row r="41" spans="1:43" s="17" customFormat="1" ht="15" customHeight="1" thickBot="1" x14ac:dyDescent="0.25">
      <c r="A41" s="35"/>
      <c r="B41" s="292">
        <v>14</v>
      </c>
      <c r="C41" s="293" t="s">
        <v>217</v>
      </c>
      <c r="D41" s="67" t="s">
        <v>121</v>
      </c>
      <c r="E41" s="389"/>
      <c r="F41" s="328"/>
      <c r="G41" s="328"/>
      <c r="H41" s="332"/>
      <c r="I41" s="332"/>
      <c r="J41" s="332"/>
      <c r="K41" s="332"/>
      <c r="L41" s="332"/>
      <c r="M41" s="332"/>
      <c r="N41" s="332"/>
      <c r="O41" s="332"/>
      <c r="P41" s="328"/>
      <c r="Q41" s="332"/>
      <c r="R41" s="328"/>
      <c r="S41" s="332"/>
      <c r="T41" s="332"/>
      <c r="U41" s="351"/>
      <c r="V41" s="352"/>
      <c r="W41" s="411"/>
      <c r="X41" s="255">
        <v>5</v>
      </c>
      <c r="Y41" s="255"/>
      <c r="Z41" s="253"/>
      <c r="AA41" s="253"/>
      <c r="AB41" s="253"/>
      <c r="AC41" s="253"/>
      <c r="AD41" s="253"/>
      <c r="AE41" s="253"/>
      <c r="AF41" s="253"/>
      <c r="AG41" s="253"/>
      <c r="AH41" s="249"/>
      <c r="AI41" s="253"/>
      <c r="AJ41" s="249"/>
      <c r="AK41" s="253">
        <f t="shared" ref="AK41" si="56">SUM(W41:AH41)</f>
        <v>5</v>
      </c>
      <c r="AL41" s="253">
        <f t="shared" ref="AL41" si="57">SUM(W41:AJ41)</f>
        <v>5</v>
      </c>
      <c r="AM41" s="366" t="s">
        <v>24</v>
      </c>
      <c r="AN41" s="349">
        <v>1</v>
      </c>
      <c r="AO41" s="299">
        <f>T41+AL41</f>
        <v>5</v>
      </c>
      <c r="AP41" s="407">
        <v>1</v>
      </c>
      <c r="AQ41" s="16"/>
    </row>
    <row r="42" spans="1:43" ht="15" customHeight="1" thickBot="1" x14ac:dyDescent="0.25">
      <c r="A42" s="35"/>
      <c r="B42" s="503" t="s">
        <v>45</v>
      </c>
      <c r="C42" s="504"/>
      <c r="D42" s="504"/>
      <c r="E42" s="335">
        <f t="shared" ref="E42:T42" si="58">SUM(E39:E40)</f>
        <v>15</v>
      </c>
      <c r="F42" s="335">
        <f t="shared" si="58"/>
        <v>5</v>
      </c>
      <c r="G42" s="335">
        <f t="shared" si="58"/>
        <v>10</v>
      </c>
      <c r="H42" s="335">
        <f t="shared" si="58"/>
        <v>0</v>
      </c>
      <c r="I42" s="335">
        <f t="shared" si="58"/>
        <v>0</v>
      </c>
      <c r="J42" s="335">
        <f t="shared" si="58"/>
        <v>0</v>
      </c>
      <c r="K42" s="335">
        <f t="shared" si="58"/>
        <v>0</v>
      </c>
      <c r="L42" s="335">
        <f t="shared" si="58"/>
        <v>0</v>
      </c>
      <c r="M42" s="335">
        <f t="shared" si="58"/>
        <v>0</v>
      </c>
      <c r="N42" s="335">
        <f t="shared" si="58"/>
        <v>0</v>
      </c>
      <c r="O42" s="335">
        <f t="shared" si="58"/>
        <v>0</v>
      </c>
      <c r="P42" s="335">
        <f t="shared" si="58"/>
        <v>0</v>
      </c>
      <c r="Q42" s="335">
        <f t="shared" si="58"/>
        <v>0</v>
      </c>
      <c r="R42" s="335">
        <f t="shared" si="58"/>
        <v>0</v>
      </c>
      <c r="S42" s="335">
        <f t="shared" si="58"/>
        <v>30</v>
      </c>
      <c r="T42" s="335">
        <f t="shared" si="58"/>
        <v>30</v>
      </c>
      <c r="U42" s="335"/>
      <c r="V42" s="336">
        <f t="shared" ref="V42:AJ42" si="59">SUM(V39:V40)</f>
        <v>4</v>
      </c>
      <c r="W42" s="412">
        <f t="shared" si="59"/>
        <v>0</v>
      </c>
      <c r="X42" s="335">
        <f t="shared" si="59"/>
        <v>0</v>
      </c>
      <c r="Y42" s="335">
        <f t="shared" si="59"/>
        <v>0</v>
      </c>
      <c r="Z42" s="335">
        <f t="shared" si="59"/>
        <v>0</v>
      </c>
      <c r="AA42" s="335">
        <f t="shared" si="59"/>
        <v>0</v>
      </c>
      <c r="AB42" s="335">
        <f t="shared" si="59"/>
        <v>0</v>
      </c>
      <c r="AC42" s="335">
        <f t="shared" si="59"/>
        <v>0</v>
      </c>
      <c r="AD42" s="335">
        <f t="shared" si="59"/>
        <v>0</v>
      </c>
      <c r="AE42" s="335">
        <f t="shared" si="59"/>
        <v>0</v>
      </c>
      <c r="AF42" s="335">
        <f t="shared" si="59"/>
        <v>0</v>
      </c>
      <c r="AG42" s="335">
        <f t="shared" si="59"/>
        <v>0</v>
      </c>
      <c r="AH42" s="335">
        <f t="shared" si="59"/>
        <v>0</v>
      </c>
      <c r="AI42" s="335">
        <f t="shared" si="59"/>
        <v>0</v>
      </c>
      <c r="AJ42" s="335">
        <f t="shared" si="59"/>
        <v>0</v>
      </c>
      <c r="AK42" s="335">
        <f>SUM(AK39:AK41)</f>
        <v>5</v>
      </c>
      <c r="AL42" s="335">
        <f>SUM(AL39:AL41)</f>
        <v>5</v>
      </c>
      <c r="AM42" s="335"/>
      <c r="AN42" s="408">
        <f>SUM(AN39:AN41)</f>
        <v>1</v>
      </c>
      <c r="AO42" s="335">
        <f>SUM(AO39:AO41)</f>
        <v>30</v>
      </c>
      <c r="AP42" s="336">
        <f>SUM(AP39:AP41)</f>
        <v>4</v>
      </c>
      <c r="AQ42" s="16"/>
    </row>
    <row r="43" spans="1:43" ht="15" customHeight="1" thickBot="1" x14ac:dyDescent="0.25">
      <c r="A43" s="35"/>
      <c r="B43" s="498" t="s">
        <v>117</v>
      </c>
      <c r="C43" s="499"/>
      <c r="D43" s="499"/>
      <c r="E43" s="499"/>
      <c r="F43" s="499"/>
      <c r="G43" s="499"/>
      <c r="H43" s="499"/>
      <c r="I43" s="499"/>
      <c r="J43" s="499"/>
      <c r="K43" s="499"/>
      <c r="L43" s="499"/>
      <c r="M43" s="499"/>
      <c r="N43" s="499"/>
      <c r="O43" s="499"/>
      <c r="P43" s="499"/>
      <c r="Q43" s="499"/>
      <c r="R43" s="499"/>
      <c r="S43" s="499"/>
      <c r="T43" s="499"/>
      <c r="U43" s="499"/>
      <c r="V43" s="499"/>
      <c r="W43" s="499"/>
      <c r="X43" s="499"/>
      <c r="Y43" s="499"/>
      <c r="Z43" s="499"/>
      <c r="AA43" s="499"/>
      <c r="AB43" s="499"/>
      <c r="AC43" s="499"/>
      <c r="AD43" s="499"/>
      <c r="AE43" s="499"/>
      <c r="AF43" s="499"/>
      <c r="AG43" s="499"/>
      <c r="AH43" s="499"/>
      <c r="AI43" s="499"/>
      <c r="AJ43" s="499"/>
      <c r="AK43" s="499"/>
      <c r="AL43" s="499"/>
      <c r="AM43" s="499"/>
      <c r="AN43" s="499"/>
      <c r="AO43" s="499"/>
      <c r="AP43" s="500"/>
      <c r="AQ43" s="16"/>
    </row>
    <row r="44" spans="1:43" ht="15" customHeight="1" x14ac:dyDescent="0.2">
      <c r="A44" s="32"/>
      <c r="B44" s="292">
        <v>14</v>
      </c>
      <c r="C44" s="293" t="s">
        <v>217</v>
      </c>
      <c r="D44" s="276" t="s">
        <v>115</v>
      </c>
      <c r="E44" s="308"/>
      <c r="F44" s="310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>
        <v>100</v>
      </c>
      <c r="R44" s="256"/>
      <c r="S44" s="253">
        <f t="shared" ref="S44" si="60">SUM(E44:P44)</f>
        <v>0</v>
      </c>
      <c r="T44" s="253">
        <f t="shared" ref="T44" si="61">SUM(E44:R44)</f>
        <v>100</v>
      </c>
      <c r="U44" s="346" t="s">
        <v>95</v>
      </c>
      <c r="V44" s="349">
        <v>4</v>
      </c>
      <c r="W44" s="360"/>
      <c r="X44" s="249"/>
      <c r="Y44" s="250"/>
      <c r="Z44" s="251"/>
      <c r="AA44" s="251"/>
      <c r="AB44" s="251"/>
      <c r="AC44" s="251"/>
      <c r="AD44" s="251"/>
      <c r="AE44" s="252"/>
      <c r="AF44" s="252"/>
      <c r="AG44" s="252"/>
      <c r="AH44" s="252"/>
      <c r="AI44" s="252"/>
      <c r="AJ44" s="249"/>
      <c r="AK44" s="253"/>
      <c r="AL44" s="253"/>
      <c r="AM44" s="317"/>
      <c r="AN44" s="344"/>
      <c r="AO44" s="299">
        <f t="shared" si="4"/>
        <v>100</v>
      </c>
      <c r="AP44" s="300">
        <f t="shared" si="5"/>
        <v>4</v>
      </c>
      <c r="AQ44" s="16"/>
    </row>
    <row r="45" spans="1:43" ht="15" customHeight="1" thickBot="1" x14ac:dyDescent="0.25">
      <c r="A45" s="32"/>
      <c r="B45" s="385">
        <v>15</v>
      </c>
      <c r="C45" s="293" t="s">
        <v>217</v>
      </c>
      <c r="D45" s="386" t="s">
        <v>116</v>
      </c>
      <c r="E45" s="387"/>
      <c r="F45" s="328"/>
      <c r="G45" s="328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28"/>
      <c r="S45" s="331"/>
      <c r="T45" s="332"/>
      <c r="U45" s="333"/>
      <c r="V45" s="388"/>
      <c r="W45" s="389"/>
      <c r="X45" s="329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>
        <v>200</v>
      </c>
      <c r="AJ45" s="332"/>
      <c r="AK45" s="331">
        <f t="shared" ref="AK45" si="62">SUM(W45:AH45)</f>
        <v>0</v>
      </c>
      <c r="AL45" s="253">
        <f t="shared" ref="AL45" si="63">SUM(W45:AJ45)</f>
        <v>200</v>
      </c>
      <c r="AM45" s="351" t="s">
        <v>95</v>
      </c>
      <c r="AN45" s="390">
        <v>7</v>
      </c>
      <c r="AO45" s="353">
        <f t="shared" si="4"/>
        <v>200</v>
      </c>
      <c r="AP45" s="354">
        <f t="shared" si="5"/>
        <v>7</v>
      </c>
      <c r="AQ45" s="16"/>
    </row>
    <row r="46" spans="1:43" ht="15" customHeight="1" thickBot="1" x14ac:dyDescent="0.25">
      <c r="A46" s="32"/>
      <c r="B46" s="503" t="s">
        <v>45</v>
      </c>
      <c r="C46" s="504"/>
      <c r="D46" s="507"/>
      <c r="E46" s="335">
        <f>SUM(E44:E45)</f>
        <v>0</v>
      </c>
      <c r="F46" s="335">
        <f t="shared" ref="F46:AP46" si="64">SUM(F44:F45)</f>
        <v>0</v>
      </c>
      <c r="G46" s="335">
        <f t="shared" si="64"/>
        <v>0</v>
      </c>
      <c r="H46" s="335">
        <f t="shared" si="64"/>
        <v>0</v>
      </c>
      <c r="I46" s="335">
        <f t="shared" si="64"/>
        <v>0</v>
      </c>
      <c r="J46" s="335">
        <f t="shared" si="64"/>
        <v>0</v>
      </c>
      <c r="K46" s="335">
        <f t="shared" si="64"/>
        <v>0</v>
      </c>
      <c r="L46" s="335">
        <f t="shared" si="64"/>
        <v>0</v>
      </c>
      <c r="M46" s="335">
        <f t="shared" si="64"/>
        <v>0</v>
      </c>
      <c r="N46" s="335">
        <f t="shared" si="64"/>
        <v>0</v>
      </c>
      <c r="O46" s="335">
        <f t="shared" si="64"/>
        <v>0</v>
      </c>
      <c r="P46" s="335">
        <f t="shared" si="64"/>
        <v>0</v>
      </c>
      <c r="Q46" s="335">
        <f t="shared" si="64"/>
        <v>100</v>
      </c>
      <c r="R46" s="335">
        <f t="shared" si="64"/>
        <v>0</v>
      </c>
      <c r="S46" s="335">
        <f t="shared" si="64"/>
        <v>0</v>
      </c>
      <c r="T46" s="335">
        <f t="shared" si="64"/>
        <v>100</v>
      </c>
      <c r="U46" s="335"/>
      <c r="V46" s="336">
        <f t="shared" si="64"/>
        <v>4</v>
      </c>
      <c r="W46" s="335">
        <f t="shared" si="64"/>
        <v>0</v>
      </c>
      <c r="X46" s="335">
        <f t="shared" si="64"/>
        <v>0</v>
      </c>
      <c r="Y46" s="335">
        <f t="shared" si="64"/>
        <v>0</v>
      </c>
      <c r="Z46" s="335">
        <f t="shared" si="64"/>
        <v>0</v>
      </c>
      <c r="AA46" s="335">
        <f t="shared" si="64"/>
        <v>0</v>
      </c>
      <c r="AB46" s="335">
        <f t="shared" si="64"/>
        <v>0</v>
      </c>
      <c r="AC46" s="335">
        <f t="shared" si="64"/>
        <v>0</v>
      </c>
      <c r="AD46" s="335">
        <f t="shared" si="64"/>
        <v>0</v>
      </c>
      <c r="AE46" s="335">
        <f t="shared" si="64"/>
        <v>0</v>
      </c>
      <c r="AF46" s="335">
        <f t="shared" si="64"/>
        <v>0</v>
      </c>
      <c r="AG46" s="335">
        <f t="shared" si="64"/>
        <v>0</v>
      </c>
      <c r="AH46" s="335">
        <f t="shared" si="64"/>
        <v>0</v>
      </c>
      <c r="AI46" s="335">
        <f t="shared" si="64"/>
        <v>200</v>
      </c>
      <c r="AJ46" s="335">
        <f t="shared" si="64"/>
        <v>0</v>
      </c>
      <c r="AK46" s="335">
        <f t="shared" si="64"/>
        <v>0</v>
      </c>
      <c r="AL46" s="335">
        <f t="shared" si="64"/>
        <v>200</v>
      </c>
      <c r="AM46" s="335"/>
      <c r="AN46" s="336">
        <f t="shared" si="64"/>
        <v>7</v>
      </c>
      <c r="AO46" s="335">
        <f t="shared" si="64"/>
        <v>300</v>
      </c>
      <c r="AP46" s="336">
        <f t="shared" si="64"/>
        <v>11</v>
      </c>
      <c r="AQ46" s="16"/>
    </row>
    <row r="47" spans="1:43" ht="15" customHeight="1" thickBot="1" x14ac:dyDescent="0.25">
      <c r="A47" s="32"/>
      <c r="B47" s="498" t="s">
        <v>92</v>
      </c>
      <c r="C47" s="499"/>
      <c r="D47" s="499"/>
      <c r="E47" s="499"/>
      <c r="F47" s="499"/>
      <c r="G47" s="499"/>
      <c r="H47" s="499"/>
      <c r="I47" s="499"/>
      <c r="J47" s="499"/>
      <c r="K47" s="499"/>
      <c r="L47" s="499"/>
      <c r="M47" s="499"/>
      <c r="N47" s="499"/>
      <c r="O47" s="499"/>
      <c r="P47" s="499"/>
      <c r="Q47" s="499"/>
      <c r="R47" s="499"/>
      <c r="S47" s="499"/>
      <c r="T47" s="499"/>
      <c r="U47" s="499"/>
      <c r="V47" s="499"/>
      <c r="W47" s="499"/>
      <c r="X47" s="499"/>
      <c r="Y47" s="499"/>
      <c r="Z47" s="499"/>
      <c r="AA47" s="499"/>
      <c r="AB47" s="499"/>
      <c r="AC47" s="499"/>
      <c r="AD47" s="499"/>
      <c r="AE47" s="499"/>
      <c r="AF47" s="499"/>
      <c r="AG47" s="499"/>
      <c r="AH47" s="499"/>
      <c r="AI47" s="499"/>
      <c r="AJ47" s="499"/>
      <c r="AK47" s="499"/>
      <c r="AL47" s="499"/>
      <c r="AM47" s="499"/>
      <c r="AN47" s="499"/>
      <c r="AO47" s="499"/>
      <c r="AP47" s="500"/>
      <c r="AQ47" s="16"/>
    </row>
    <row r="48" spans="1:43" s="17" customFormat="1" ht="15" customHeight="1" x14ac:dyDescent="0.2">
      <c r="A48" s="32"/>
      <c r="B48" s="292">
        <v>16</v>
      </c>
      <c r="C48" s="293" t="s">
        <v>217</v>
      </c>
      <c r="D48" s="345" t="s">
        <v>122</v>
      </c>
      <c r="E48" s="308">
        <v>15</v>
      </c>
      <c r="F48" s="255"/>
      <c r="G48" s="255"/>
      <c r="H48" s="256"/>
      <c r="I48" s="256"/>
      <c r="J48" s="256"/>
      <c r="K48" s="256">
        <v>15</v>
      </c>
      <c r="L48" s="256"/>
      <c r="M48" s="256"/>
      <c r="N48" s="256"/>
      <c r="O48" s="256"/>
      <c r="P48" s="255"/>
      <c r="Q48" s="256"/>
      <c r="R48" s="240"/>
      <c r="S48" s="253">
        <f>SUM(E48:P48)</f>
        <v>30</v>
      </c>
      <c r="T48" s="253">
        <f>SUM(E48:R48)</f>
        <v>30</v>
      </c>
      <c r="U48" s="346" t="s">
        <v>24</v>
      </c>
      <c r="V48" s="349">
        <v>1</v>
      </c>
      <c r="W48" s="360"/>
      <c r="X48" s="251"/>
      <c r="Y48" s="249"/>
      <c r="Z48" s="251"/>
      <c r="AA48" s="251"/>
      <c r="AB48" s="251"/>
      <c r="AC48" s="251"/>
      <c r="AD48" s="251"/>
      <c r="AE48" s="252"/>
      <c r="AF48" s="252"/>
      <c r="AG48" s="252"/>
      <c r="AH48" s="252"/>
      <c r="AI48" s="252"/>
      <c r="AJ48" s="249"/>
      <c r="AK48" s="253"/>
      <c r="AL48" s="253"/>
      <c r="AM48" s="317"/>
      <c r="AN48" s="344"/>
      <c r="AO48" s="299">
        <f t="shared" si="4"/>
        <v>30</v>
      </c>
      <c r="AP48" s="300">
        <f t="shared" si="5"/>
        <v>1</v>
      </c>
      <c r="AQ48" s="16"/>
    </row>
    <row r="49" spans="1:43" s="17" customFormat="1" ht="15" customHeight="1" x14ac:dyDescent="0.2">
      <c r="A49" s="35"/>
      <c r="B49" s="301">
        <v>17</v>
      </c>
      <c r="C49" s="293" t="s">
        <v>217</v>
      </c>
      <c r="D49" s="345" t="s">
        <v>123</v>
      </c>
      <c r="E49" s="302"/>
      <c r="F49" s="255"/>
      <c r="G49" s="318"/>
      <c r="H49" s="305"/>
      <c r="I49" s="305"/>
      <c r="J49" s="305"/>
      <c r="K49" s="305"/>
      <c r="L49" s="305"/>
      <c r="M49" s="254"/>
      <c r="N49" s="254"/>
      <c r="O49" s="254"/>
      <c r="P49" s="254"/>
      <c r="Q49" s="254"/>
      <c r="R49" s="255"/>
      <c r="S49" s="256"/>
      <c r="T49" s="256"/>
      <c r="U49" s="319"/>
      <c r="V49" s="258"/>
      <c r="W49" s="308"/>
      <c r="X49" s="255">
        <v>15</v>
      </c>
      <c r="Y49" s="255"/>
      <c r="Z49" s="256"/>
      <c r="AA49" s="256"/>
      <c r="AB49" s="256"/>
      <c r="AC49" s="256">
        <v>15</v>
      </c>
      <c r="AD49" s="256"/>
      <c r="AE49" s="256"/>
      <c r="AF49" s="256"/>
      <c r="AG49" s="256"/>
      <c r="AH49" s="255"/>
      <c r="AI49" s="256"/>
      <c r="AJ49" s="240"/>
      <c r="AK49" s="253">
        <f>SUM(W49:AH49)</f>
        <v>30</v>
      </c>
      <c r="AL49" s="253">
        <f>SUM(W49:AJ49)</f>
        <v>30</v>
      </c>
      <c r="AM49" s="346" t="s">
        <v>24</v>
      </c>
      <c r="AN49" s="349">
        <v>1</v>
      </c>
      <c r="AO49" s="299">
        <f t="shared" si="4"/>
        <v>30</v>
      </c>
      <c r="AP49" s="300">
        <f t="shared" si="5"/>
        <v>1</v>
      </c>
      <c r="AQ49" s="16"/>
    </row>
    <row r="50" spans="1:43" ht="15" customHeight="1" x14ac:dyDescent="0.2">
      <c r="A50" s="35"/>
      <c r="B50" s="292">
        <v>18</v>
      </c>
      <c r="C50" s="391" t="s">
        <v>218</v>
      </c>
      <c r="D50" s="62" t="s">
        <v>138</v>
      </c>
      <c r="E50" s="392">
        <v>15</v>
      </c>
      <c r="F50" s="311"/>
      <c r="G50" s="253">
        <v>15</v>
      </c>
      <c r="H50" s="253"/>
      <c r="I50" s="311"/>
      <c r="J50" s="253"/>
      <c r="K50" s="253"/>
      <c r="L50" s="253"/>
      <c r="M50" s="253"/>
      <c r="N50" s="253"/>
      <c r="O50" s="253"/>
      <c r="P50" s="253"/>
      <c r="Q50" s="253"/>
      <c r="R50" s="249"/>
      <c r="S50" s="253">
        <f t="shared" ref="S50:S51" si="65">SUM(E50:P50)</f>
        <v>30</v>
      </c>
      <c r="T50" s="253">
        <f t="shared" ref="T50:T51" si="66">SUM(E50:R50)</f>
        <v>30</v>
      </c>
      <c r="U50" s="366" t="s">
        <v>24</v>
      </c>
      <c r="V50" s="416">
        <v>1</v>
      </c>
      <c r="W50" s="392"/>
      <c r="X50" s="311"/>
      <c r="Y50" s="253"/>
      <c r="Z50" s="253"/>
      <c r="AA50" s="311"/>
      <c r="AB50" s="253"/>
      <c r="AC50" s="253"/>
      <c r="AD50" s="253"/>
      <c r="AE50" s="253"/>
      <c r="AF50" s="253"/>
      <c r="AG50" s="253"/>
      <c r="AH50" s="253"/>
      <c r="AI50" s="253"/>
      <c r="AJ50" s="249"/>
      <c r="AK50" s="253"/>
      <c r="AL50" s="253"/>
      <c r="AM50" s="366"/>
      <c r="AN50" s="348"/>
      <c r="AO50" s="299">
        <f t="shared" si="4"/>
        <v>30</v>
      </c>
      <c r="AP50" s="300">
        <f t="shared" si="5"/>
        <v>1</v>
      </c>
      <c r="AQ50" s="16"/>
    </row>
    <row r="51" spans="1:43" ht="15" customHeight="1" thickBot="1" x14ac:dyDescent="0.25">
      <c r="A51" s="35"/>
      <c r="B51" s="12">
        <v>19</v>
      </c>
      <c r="C51" s="26" t="s">
        <v>218</v>
      </c>
      <c r="D51" s="62" t="s">
        <v>139</v>
      </c>
      <c r="E51" s="195">
        <v>15</v>
      </c>
      <c r="F51" s="29"/>
      <c r="G51" s="8">
        <v>15</v>
      </c>
      <c r="H51" s="8"/>
      <c r="I51" s="29"/>
      <c r="J51" s="8"/>
      <c r="K51" s="8"/>
      <c r="L51" s="8"/>
      <c r="M51" s="8"/>
      <c r="N51" s="8"/>
      <c r="O51" s="8"/>
      <c r="P51" s="8"/>
      <c r="Q51" s="8"/>
      <c r="R51" s="86"/>
      <c r="S51" s="8">
        <f t="shared" si="65"/>
        <v>30</v>
      </c>
      <c r="T51" s="8">
        <f t="shared" si="66"/>
        <v>30</v>
      </c>
      <c r="U51" s="155" t="s">
        <v>24</v>
      </c>
      <c r="V51" s="416">
        <v>1</v>
      </c>
      <c r="W51" s="195"/>
      <c r="X51" s="29"/>
      <c r="Y51" s="8"/>
      <c r="Z51" s="8"/>
      <c r="AA51" s="29"/>
      <c r="AB51" s="8"/>
      <c r="AC51" s="8"/>
      <c r="AD51" s="8"/>
      <c r="AE51" s="8"/>
      <c r="AF51" s="8"/>
      <c r="AG51" s="8"/>
      <c r="AH51" s="8"/>
      <c r="AI51" s="8"/>
      <c r="AJ51" s="86"/>
      <c r="AK51" s="8"/>
      <c r="AL51" s="8"/>
      <c r="AM51" s="155"/>
      <c r="AN51" s="122"/>
      <c r="AO51" s="117">
        <f t="shared" si="4"/>
        <v>30</v>
      </c>
      <c r="AP51" s="193">
        <f t="shared" si="5"/>
        <v>1</v>
      </c>
      <c r="AQ51" s="16"/>
    </row>
    <row r="52" spans="1:43" ht="15" customHeight="1" thickBot="1" x14ac:dyDescent="0.25">
      <c r="A52" s="32"/>
      <c r="B52" s="501" t="s">
        <v>45</v>
      </c>
      <c r="C52" s="502"/>
      <c r="D52" s="508"/>
      <c r="E52" s="15">
        <f t="shared" ref="E52:T52" si="67">SUM(E48:E51)</f>
        <v>45</v>
      </c>
      <c r="F52" s="15">
        <f t="shared" si="67"/>
        <v>0</v>
      </c>
      <c r="G52" s="15">
        <f t="shared" si="67"/>
        <v>30</v>
      </c>
      <c r="H52" s="15">
        <f t="shared" si="67"/>
        <v>0</v>
      </c>
      <c r="I52" s="15">
        <f t="shared" si="67"/>
        <v>0</v>
      </c>
      <c r="J52" s="15">
        <f t="shared" si="67"/>
        <v>0</v>
      </c>
      <c r="K52" s="15">
        <f t="shared" si="67"/>
        <v>15</v>
      </c>
      <c r="L52" s="15">
        <f t="shared" si="67"/>
        <v>0</v>
      </c>
      <c r="M52" s="15">
        <f t="shared" si="67"/>
        <v>0</v>
      </c>
      <c r="N52" s="15">
        <f t="shared" si="67"/>
        <v>0</v>
      </c>
      <c r="O52" s="15">
        <f t="shared" si="67"/>
        <v>0</v>
      </c>
      <c r="P52" s="15">
        <f t="shared" si="67"/>
        <v>0</v>
      </c>
      <c r="Q52" s="15">
        <f t="shared" si="67"/>
        <v>0</v>
      </c>
      <c r="R52" s="15">
        <f t="shared" si="67"/>
        <v>0</v>
      </c>
      <c r="S52" s="15">
        <f t="shared" si="67"/>
        <v>90</v>
      </c>
      <c r="T52" s="15">
        <f t="shared" si="67"/>
        <v>90</v>
      </c>
      <c r="U52" s="15"/>
      <c r="V52" s="184">
        <f t="shared" ref="V52:AL52" si="68">SUM(V48:V51)</f>
        <v>3</v>
      </c>
      <c r="W52" s="15">
        <f t="shared" si="68"/>
        <v>0</v>
      </c>
      <c r="X52" s="15">
        <f t="shared" si="68"/>
        <v>15</v>
      </c>
      <c r="Y52" s="15">
        <f t="shared" si="68"/>
        <v>0</v>
      </c>
      <c r="Z52" s="15">
        <f t="shared" si="68"/>
        <v>0</v>
      </c>
      <c r="AA52" s="15">
        <f t="shared" si="68"/>
        <v>0</v>
      </c>
      <c r="AB52" s="15">
        <f t="shared" si="68"/>
        <v>0</v>
      </c>
      <c r="AC52" s="15">
        <f t="shared" si="68"/>
        <v>15</v>
      </c>
      <c r="AD52" s="15">
        <f t="shared" si="68"/>
        <v>0</v>
      </c>
      <c r="AE52" s="15">
        <f t="shared" si="68"/>
        <v>0</v>
      </c>
      <c r="AF52" s="15">
        <f t="shared" si="68"/>
        <v>0</v>
      </c>
      <c r="AG52" s="15">
        <f t="shared" si="68"/>
        <v>0</v>
      </c>
      <c r="AH52" s="15">
        <f t="shared" si="68"/>
        <v>0</v>
      </c>
      <c r="AI52" s="15">
        <f t="shared" si="68"/>
        <v>0</v>
      </c>
      <c r="AJ52" s="15">
        <f t="shared" si="68"/>
        <v>0</v>
      </c>
      <c r="AK52" s="15">
        <f t="shared" si="68"/>
        <v>30</v>
      </c>
      <c r="AL52" s="15">
        <f t="shared" si="68"/>
        <v>30</v>
      </c>
      <c r="AM52" s="15"/>
      <c r="AN52" s="184">
        <f>SUM(AN48:AN51)</f>
        <v>1</v>
      </c>
      <c r="AO52" s="15">
        <f>SUM(AO48:AO51)</f>
        <v>120</v>
      </c>
      <c r="AP52" s="184">
        <f>SUM(AP48:AP51)</f>
        <v>4</v>
      </c>
      <c r="AQ52" s="16"/>
    </row>
    <row r="53" spans="1:43" ht="15" customHeight="1" thickBot="1" x14ac:dyDescent="0.25">
      <c r="A53" s="32"/>
      <c r="B53" s="501" t="s">
        <v>45</v>
      </c>
      <c r="C53" s="502"/>
      <c r="D53" s="508"/>
      <c r="E53" s="15">
        <f t="shared" ref="E53:T53" si="69">E21+E25+E37+E42+E46+E52</f>
        <v>135</v>
      </c>
      <c r="F53" s="15">
        <f t="shared" si="69"/>
        <v>5</v>
      </c>
      <c r="G53" s="15">
        <f t="shared" si="69"/>
        <v>135</v>
      </c>
      <c r="H53" s="15">
        <f t="shared" si="69"/>
        <v>75</v>
      </c>
      <c r="I53" s="15">
        <f t="shared" si="69"/>
        <v>0</v>
      </c>
      <c r="J53" s="15">
        <f t="shared" si="69"/>
        <v>0</v>
      </c>
      <c r="K53" s="15">
        <f t="shared" si="69"/>
        <v>170</v>
      </c>
      <c r="L53" s="15">
        <f t="shared" si="69"/>
        <v>0</v>
      </c>
      <c r="M53" s="15">
        <f t="shared" si="69"/>
        <v>0</v>
      </c>
      <c r="N53" s="15">
        <f t="shared" si="69"/>
        <v>0</v>
      </c>
      <c r="O53" s="15">
        <f t="shared" si="69"/>
        <v>0</v>
      </c>
      <c r="P53" s="15">
        <f t="shared" si="69"/>
        <v>0</v>
      </c>
      <c r="Q53" s="15">
        <f t="shared" si="69"/>
        <v>100</v>
      </c>
      <c r="R53" s="15">
        <f t="shared" si="69"/>
        <v>0</v>
      </c>
      <c r="S53" s="15">
        <f t="shared" si="69"/>
        <v>520</v>
      </c>
      <c r="T53" s="15">
        <f t="shared" si="69"/>
        <v>620</v>
      </c>
      <c r="U53" s="15"/>
      <c r="V53" s="184">
        <f t="shared" ref="V53:AL53" si="70">V21+V25+V37+V42+V46+V52</f>
        <v>29</v>
      </c>
      <c r="W53" s="15">
        <f t="shared" si="70"/>
        <v>10</v>
      </c>
      <c r="X53" s="15">
        <f t="shared" si="70"/>
        <v>15</v>
      </c>
      <c r="Y53" s="15">
        <f t="shared" si="70"/>
        <v>60</v>
      </c>
      <c r="Z53" s="15">
        <f t="shared" si="70"/>
        <v>75</v>
      </c>
      <c r="AA53" s="15">
        <f t="shared" si="70"/>
        <v>0</v>
      </c>
      <c r="AB53" s="15">
        <f t="shared" si="70"/>
        <v>0</v>
      </c>
      <c r="AC53" s="15">
        <f t="shared" si="70"/>
        <v>155</v>
      </c>
      <c r="AD53" s="15">
        <f t="shared" si="70"/>
        <v>0</v>
      </c>
      <c r="AE53" s="15">
        <f t="shared" si="70"/>
        <v>0</v>
      </c>
      <c r="AF53" s="15">
        <f t="shared" si="70"/>
        <v>0</v>
      </c>
      <c r="AG53" s="15">
        <f t="shared" si="70"/>
        <v>0</v>
      </c>
      <c r="AH53" s="15">
        <f t="shared" si="70"/>
        <v>0</v>
      </c>
      <c r="AI53" s="15">
        <f t="shared" si="70"/>
        <v>200</v>
      </c>
      <c r="AJ53" s="15">
        <f t="shared" si="70"/>
        <v>0</v>
      </c>
      <c r="AK53" s="15">
        <f t="shared" si="70"/>
        <v>320</v>
      </c>
      <c r="AL53" s="15">
        <f t="shared" si="70"/>
        <v>520</v>
      </c>
      <c r="AM53" s="15"/>
      <c r="AN53" s="184">
        <f>AN21+AN25+AN37+AN42+AN46+AN52</f>
        <v>25</v>
      </c>
      <c r="AO53" s="15">
        <f>AO21+AO25+AO37+AO42+AO46+AO52</f>
        <v>1135</v>
      </c>
      <c r="AP53" s="184">
        <f>AP21+AP25+AP37+AP42+AP46+AP52</f>
        <v>53</v>
      </c>
      <c r="AQ53" s="16"/>
    </row>
    <row r="55" spans="1:43" x14ac:dyDescent="0.2">
      <c r="B55" s="34" t="s">
        <v>158</v>
      </c>
      <c r="AK55" s="92"/>
    </row>
    <row r="56" spans="1:43" x14ac:dyDescent="0.2">
      <c r="B56" s="33"/>
    </row>
    <row r="57" spans="1:43" x14ac:dyDescent="0.2">
      <c r="B57" s="33"/>
    </row>
    <row r="60" spans="1:43" ht="14.25" x14ac:dyDescent="0.2">
      <c r="O60" s="118"/>
    </row>
    <row r="61" spans="1:43" x14ac:dyDescent="0.2">
      <c r="D61" s="93" t="s">
        <v>159</v>
      </c>
      <c r="P61" t="s">
        <v>159</v>
      </c>
      <c r="AG61" s="497" t="s">
        <v>159</v>
      </c>
      <c r="AH61" s="509"/>
      <c r="AI61" s="509"/>
      <c r="AJ61" s="509"/>
      <c r="AK61" s="509"/>
      <c r="AL61" s="509"/>
      <c r="AM61" s="509"/>
    </row>
    <row r="62" spans="1:43" x14ac:dyDescent="0.2">
      <c r="D62" s="119" t="s">
        <v>160</v>
      </c>
      <c r="N62" s="93"/>
      <c r="P62" s="509" t="s">
        <v>161</v>
      </c>
      <c r="Q62" s="509"/>
      <c r="R62" s="509"/>
      <c r="S62" s="509"/>
      <c r="T62" s="509"/>
      <c r="U62" s="509"/>
      <c r="V62" s="509"/>
      <c r="AG62" s="509" t="s">
        <v>162</v>
      </c>
      <c r="AH62" s="509"/>
      <c r="AI62" s="509"/>
      <c r="AJ62" s="509"/>
      <c r="AK62" s="509"/>
      <c r="AL62" s="509"/>
      <c r="AM62" s="509"/>
    </row>
  </sheetData>
  <mergeCells count="25">
    <mergeCell ref="P62:V62"/>
    <mergeCell ref="AG62:AM62"/>
    <mergeCell ref="B22:AP22"/>
    <mergeCell ref="B26:AP26"/>
    <mergeCell ref="B38:AP38"/>
    <mergeCell ref="B43:AP43"/>
    <mergeCell ref="B47:AP47"/>
    <mergeCell ref="B25:D25"/>
    <mergeCell ref="B37:D37"/>
    <mergeCell ref="B42:D42"/>
    <mergeCell ref="B46:D46"/>
    <mergeCell ref="B52:D52"/>
    <mergeCell ref="AJ2:AN2"/>
    <mergeCell ref="AJ4:AN4"/>
    <mergeCell ref="B18:AP18"/>
    <mergeCell ref="B53:D53"/>
    <mergeCell ref="AG61:AM61"/>
    <mergeCell ref="B21:D21"/>
    <mergeCell ref="B6:AP6"/>
    <mergeCell ref="B16:B17"/>
    <mergeCell ref="D16:D17"/>
    <mergeCell ref="E16:V16"/>
    <mergeCell ref="W16:AN16"/>
    <mergeCell ref="AO16:AO17"/>
    <mergeCell ref="AP16:AP17"/>
  </mergeCells>
  <pageMargins left="0.25" right="0.25" top="0.75" bottom="0.75" header="0.3" footer="0.3"/>
  <pageSetup paperSize="9" scale="51" fitToHeight="0" orientation="landscape" verticalDpi="0" r:id="rId1"/>
  <ignoredErrors>
    <ignoredError sqref="S44 AK45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Q51"/>
  <sheetViews>
    <sheetView topLeftCell="A22" zoomScale="55" zoomScaleNormal="55" workbookViewId="0">
      <selection activeCell="D31" sqref="D31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21.42578125" customWidth="1"/>
    <col min="4" max="4" width="62.140625" customWidth="1"/>
    <col min="5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2" width="5.7109375" customWidth="1"/>
  </cols>
  <sheetData>
    <row r="1" spans="1:43" x14ac:dyDescent="0.2">
      <c r="AJ1" s="16" t="s">
        <v>210</v>
      </c>
      <c r="AK1" s="16"/>
      <c r="AL1" s="16"/>
      <c r="AM1" s="236"/>
      <c r="AN1" s="16"/>
    </row>
    <row r="2" spans="1:43" x14ac:dyDescent="0.2">
      <c r="AJ2" s="495" t="s">
        <v>211</v>
      </c>
      <c r="AK2" s="496"/>
      <c r="AL2" s="496"/>
      <c r="AM2" s="496"/>
      <c r="AN2" s="496"/>
    </row>
    <row r="3" spans="1:43" x14ac:dyDescent="0.2">
      <c r="AJ3" s="16" t="s">
        <v>212</v>
      </c>
      <c r="AK3" s="16"/>
      <c r="AL3" s="16"/>
      <c r="AM3" s="236"/>
      <c r="AN3" s="16"/>
    </row>
    <row r="4" spans="1:43" x14ac:dyDescent="0.2">
      <c r="AJ4" s="495" t="s">
        <v>213</v>
      </c>
      <c r="AK4" s="496"/>
      <c r="AL4" s="496"/>
      <c r="AM4" s="496"/>
      <c r="AN4" s="496"/>
    </row>
    <row r="6" spans="1:43" s="1" customFormat="1" ht="20.25" customHeight="1" x14ac:dyDescent="0.2">
      <c r="B6" s="506" t="s">
        <v>229</v>
      </c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  <c r="AA6" s="506"/>
      <c r="AB6" s="506"/>
      <c r="AC6" s="506"/>
      <c r="AD6" s="506"/>
      <c r="AE6" s="506"/>
      <c r="AF6" s="506"/>
      <c r="AG6" s="506"/>
      <c r="AH6" s="506"/>
      <c r="AI6" s="506"/>
      <c r="AJ6" s="506"/>
      <c r="AK6" s="506"/>
      <c r="AL6" s="506"/>
      <c r="AM6" s="506"/>
      <c r="AN6" s="506"/>
      <c r="AO6" s="506"/>
      <c r="AP6" s="506"/>
    </row>
    <row r="7" spans="1:43" s="1" customFormat="1" ht="20.25" customHeight="1" x14ac:dyDescent="0.2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</row>
    <row r="9" spans="1:43" s="2" customFormat="1" ht="15" customHeight="1" x14ac:dyDescent="0.25">
      <c r="B9" s="2" t="s">
        <v>17</v>
      </c>
    </row>
    <row r="10" spans="1:43" s="2" customFormat="1" ht="15" customHeight="1" x14ac:dyDescent="0.25">
      <c r="B10" s="2" t="s">
        <v>16</v>
      </c>
    </row>
    <row r="11" spans="1:43" s="2" customFormat="1" ht="15" customHeight="1" x14ac:dyDescent="0.25">
      <c r="B11" s="2" t="s">
        <v>166</v>
      </c>
    </row>
    <row r="12" spans="1:43" s="2" customFormat="1" ht="15" customHeight="1" x14ac:dyDescent="0.25">
      <c r="B12" s="2" t="s">
        <v>18</v>
      </c>
    </row>
    <row r="13" spans="1:43" ht="15" customHeight="1" x14ac:dyDescent="0.25">
      <c r="B13" s="2" t="s">
        <v>39</v>
      </c>
      <c r="C13" s="2"/>
    </row>
    <row r="15" spans="1:43" ht="13.5" thickBot="1" x14ac:dyDescent="0.25"/>
    <row r="16" spans="1:43" ht="17.25" customHeight="1" thickBot="1" x14ac:dyDescent="0.25">
      <c r="A16" s="16"/>
      <c r="B16" s="475" t="s">
        <v>19</v>
      </c>
      <c r="C16" s="237"/>
      <c r="D16" s="465" t="s">
        <v>214</v>
      </c>
      <c r="E16" s="467" t="s">
        <v>194</v>
      </c>
      <c r="F16" s="468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8"/>
      <c r="V16" s="469"/>
      <c r="W16" s="467" t="s">
        <v>195</v>
      </c>
      <c r="X16" s="468"/>
      <c r="Y16" s="468"/>
      <c r="Z16" s="468"/>
      <c r="AA16" s="468"/>
      <c r="AB16" s="468"/>
      <c r="AC16" s="468"/>
      <c r="AD16" s="468"/>
      <c r="AE16" s="468"/>
      <c r="AF16" s="468"/>
      <c r="AG16" s="468"/>
      <c r="AH16" s="468"/>
      <c r="AI16" s="468"/>
      <c r="AJ16" s="468"/>
      <c r="AK16" s="468"/>
      <c r="AL16" s="468"/>
      <c r="AM16" s="468"/>
      <c r="AN16" s="469"/>
      <c r="AO16" s="452" t="s">
        <v>3</v>
      </c>
      <c r="AP16" s="462" t="s">
        <v>209</v>
      </c>
      <c r="AQ16" s="16"/>
    </row>
    <row r="17" spans="1:43" ht="243" customHeight="1" thickBot="1" x14ac:dyDescent="0.25">
      <c r="A17" s="16"/>
      <c r="B17" s="476"/>
      <c r="C17" s="238" t="s">
        <v>215</v>
      </c>
      <c r="D17" s="466"/>
      <c r="E17" s="262" t="s">
        <v>4</v>
      </c>
      <c r="F17" s="263" t="s">
        <v>5</v>
      </c>
      <c r="G17" s="264" t="s">
        <v>35</v>
      </c>
      <c r="H17" s="264" t="s">
        <v>6</v>
      </c>
      <c r="I17" s="264" t="s">
        <v>7</v>
      </c>
      <c r="J17" s="264" t="s">
        <v>8</v>
      </c>
      <c r="K17" s="264" t="s">
        <v>9</v>
      </c>
      <c r="L17" s="264" t="s">
        <v>10</v>
      </c>
      <c r="M17" s="264" t="s">
        <v>11</v>
      </c>
      <c r="N17" s="264" t="s">
        <v>12</v>
      </c>
      <c r="O17" s="265" t="s">
        <v>38</v>
      </c>
      <c r="P17" s="264" t="s">
        <v>15</v>
      </c>
      <c r="Q17" s="264" t="s">
        <v>13</v>
      </c>
      <c r="R17" s="264" t="s">
        <v>0</v>
      </c>
      <c r="S17" s="264" t="s">
        <v>14</v>
      </c>
      <c r="T17" s="264" t="s">
        <v>2</v>
      </c>
      <c r="U17" s="264" t="s">
        <v>1</v>
      </c>
      <c r="V17" s="266" t="s">
        <v>208</v>
      </c>
      <c r="W17" s="6" t="s">
        <v>4</v>
      </c>
      <c r="X17" s="6" t="s">
        <v>5</v>
      </c>
      <c r="Y17" s="6" t="s">
        <v>157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27" t="s">
        <v>38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261" t="s">
        <v>208</v>
      </c>
      <c r="AO17" s="453"/>
      <c r="AP17" s="463"/>
      <c r="AQ17" s="16"/>
    </row>
    <row r="18" spans="1:43" ht="15" customHeight="1" thickBot="1" x14ac:dyDescent="0.25">
      <c r="A18" s="32"/>
      <c r="B18" s="510" t="s">
        <v>167</v>
      </c>
      <c r="C18" s="511"/>
      <c r="D18" s="511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511"/>
      <c r="Z18" s="511"/>
      <c r="AA18" s="511"/>
      <c r="AB18" s="511"/>
      <c r="AC18" s="511"/>
      <c r="AD18" s="511"/>
      <c r="AE18" s="511"/>
      <c r="AF18" s="511"/>
      <c r="AG18" s="511"/>
      <c r="AH18" s="511"/>
      <c r="AI18" s="511"/>
      <c r="AJ18" s="511"/>
      <c r="AK18" s="511"/>
      <c r="AL18" s="511"/>
      <c r="AM18" s="511"/>
      <c r="AN18" s="511"/>
      <c r="AO18" s="511"/>
      <c r="AP18" s="512"/>
      <c r="AQ18" s="16"/>
    </row>
    <row r="19" spans="1:43" ht="15" customHeight="1" x14ac:dyDescent="0.2">
      <c r="A19" s="32"/>
      <c r="B19" s="20">
        <v>1</v>
      </c>
      <c r="C19" s="42" t="s">
        <v>217</v>
      </c>
      <c r="D19" s="153" t="s">
        <v>124</v>
      </c>
      <c r="E19" s="85">
        <v>15</v>
      </c>
      <c r="F19" s="89"/>
      <c r="G19" s="89"/>
      <c r="H19" s="89">
        <v>10</v>
      </c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>
        <f t="shared" ref="S19:S20" si="0">SUM(E19:P19)</f>
        <v>25</v>
      </c>
      <c r="T19" s="89">
        <f t="shared" ref="T19:T20" si="1">SUM(E19:R19)</f>
        <v>25</v>
      </c>
      <c r="U19" s="21" t="s">
        <v>24</v>
      </c>
      <c r="V19" s="87">
        <v>1</v>
      </c>
      <c r="W19" s="85"/>
      <c r="X19" s="10"/>
      <c r="Y19" s="89"/>
      <c r="Z19" s="10"/>
      <c r="AA19" s="10"/>
      <c r="AB19" s="10"/>
      <c r="AC19" s="10"/>
      <c r="AD19" s="10"/>
      <c r="AE19" s="9"/>
      <c r="AF19" s="9"/>
      <c r="AG19" s="9"/>
      <c r="AH19" s="9"/>
      <c r="AI19" s="9"/>
      <c r="AJ19" s="89"/>
      <c r="AK19" s="8"/>
      <c r="AL19" s="4"/>
      <c r="AM19" s="19"/>
      <c r="AN19" s="116"/>
      <c r="AO19" s="115">
        <f>T19+AL19</f>
        <v>25</v>
      </c>
      <c r="AP19" s="193">
        <f>V19+AN19</f>
        <v>1</v>
      </c>
      <c r="AQ19" s="16"/>
    </row>
    <row r="20" spans="1:43" ht="15" customHeight="1" x14ac:dyDescent="0.2">
      <c r="A20" s="32"/>
      <c r="B20" s="138">
        <v>2</v>
      </c>
      <c r="C20" s="42" t="s">
        <v>217</v>
      </c>
      <c r="D20" s="153" t="s">
        <v>119</v>
      </c>
      <c r="E20" s="85">
        <v>10</v>
      </c>
      <c r="F20" s="89"/>
      <c r="G20" s="89"/>
      <c r="H20" s="89">
        <v>15</v>
      </c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>
        <f t="shared" si="0"/>
        <v>25</v>
      </c>
      <c r="T20" s="89">
        <f t="shared" si="1"/>
        <v>25</v>
      </c>
      <c r="U20" s="21" t="s">
        <v>24</v>
      </c>
      <c r="V20" s="87">
        <v>1</v>
      </c>
      <c r="W20" s="85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21"/>
      <c r="AN20" s="87"/>
      <c r="AO20" s="117">
        <f>T20+AL20</f>
        <v>25</v>
      </c>
      <c r="AP20" s="193">
        <f>V20+AN20</f>
        <v>1</v>
      </c>
      <c r="AQ20" s="16"/>
    </row>
    <row r="21" spans="1:43" ht="15" customHeight="1" thickBot="1" x14ac:dyDescent="0.25">
      <c r="A21" s="32"/>
      <c r="B21" s="123">
        <v>3</v>
      </c>
      <c r="C21" s="42" t="s">
        <v>217</v>
      </c>
      <c r="D21" s="419" t="s">
        <v>65</v>
      </c>
      <c r="E21" s="55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89"/>
      <c r="T21" s="89"/>
      <c r="U21" s="128"/>
      <c r="V21" s="87"/>
      <c r="W21" s="55">
        <v>15</v>
      </c>
      <c r="X21" s="56"/>
      <c r="Y21" s="56">
        <v>15</v>
      </c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89">
        <f t="shared" ref="AK21" si="2">SUM(W21:AH21)</f>
        <v>30</v>
      </c>
      <c r="AL21" s="89">
        <f t="shared" ref="AL21" si="3">SUM(W21:AJ21)</f>
        <v>30</v>
      </c>
      <c r="AM21" s="128" t="s">
        <v>93</v>
      </c>
      <c r="AN21" s="87">
        <v>2</v>
      </c>
      <c r="AO21" s="134">
        <f t="shared" ref="AO21" si="4">T21+AL21</f>
        <v>30</v>
      </c>
      <c r="AP21" s="194">
        <f t="shared" ref="AP21" si="5">V21+AN21</f>
        <v>2</v>
      </c>
      <c r="AQ21" s="16"/>
    </row>
    <row r="22" spans="1:43" ht="15" customHeight="1" thickBot="1" x14ac:dyDescent="0.25">
      <c r="A22" s="32"/>
      <c r="B22" s="501" t="s">
        <v>45</v>
      </c>
      <c r="C22" s="502"/>
      <c r="D22" s="508"/>
      <c r="E22" s="15">
        <f>SUM(E19:E21)</f>
        <v>25</v>
      </c>
      <c r="F22" s="15">
        <f t="shared" ref="F22:T22" si="6">SUM(F19:F21)</f>
        <v>0</v>
      </c>
      <c r="G22" s="15">
        <f t="shared" si="6"/>
        <v>0</v>
      </c>
      <c r="H22" s="15">
        <f t="shared" si="6"/>
        <v>25</v>
      </c>
      <c r="I22" s="15">
        <f t="shared" si="6"/>
        <v>0</v>
      </c>
      <c r="J22" s="15">
        <f t="shared" si="6"/>
        <v>0</v>
      </c>
      <c r="K22" s="15">
        <f t="shared" si="6"/>
        <v>0</v>
      </c>
      <c r="L22" s="15">
        <f t="shared" si="6"/>
        <v>0</v>
      </c>
      <c r="M22" s="15">
        <f t="shared" si="6"/>
        <v>0</v>
      </c>
      <c r="N22" s="15">
        <f t="shared" si="6"/>
        <v>0</v>
      </c>
      <c r="O22" s="15">
        <f t="shared" si="6"/>
        <v>0</v>
      </c>
      <c r="P22" s="15">
        <f t="shared" si="6"/>
        <v>0</v>
      </c>
      <c r="Q22" s="15">
        <f t="shared" si="6"/>
        <v>0</v>
      </c>
      <c r="R22" s="15">
        <f t="shared" si="6"/>
        <v>0</v>
      </c>
      <c r="S22" s="15">
        <f t="shared" si="6"/>
        <v>50</v>
      </c>
      <c r="T22" s="15">
        <f t="shared" si="6"/>
        <v>50</v>
      </c>
      <c r="U22" s="15"/>
      <c r="V22" s="184">
        <f t="shared" ref="V22:AL22" si="7">SUM(V19:V21)</f>
        <v>2</v>
      </c>
      <c r="W22" s="15">
        <f t="shared" si="7"/>
        <v>15</v>
      </c>
      <c r="X22" s="15">
        <f t="shared" si="7"/>
        <v>0</v>
      </c>
      <c r="Y22" s="15">
        <f t="shared" si="7"/>
        <v>15</v>
      </c>
      <c r="Z22" s="15">
        <f t="shared" si="7"/>
        <v>0</v>
      </c>
      <c r="AA22" s="15">
        <f t="shared" si="7"/>
        <v>0</v>
      </c>
      <c r="AB22" s="15">
        <f t="shared" si="7"/>
        <v>0</v>
      </c>
      <c r="AC22" s="15">
        <f t="shared" si="7"/>
        <v>0</v>
      </c>
      <c r="AD22" s="15">
        <f t="shared" si="7"/>
        <v>0</v>
      </c>
      <c r="AE22" s="15">
        <f t="shared" si="7"/>
        <v>0</v>
      </c>
      <c r="AF22" s="15">
        <f t="shared" si="7"/>
        <v>0</v>
      </c>
      <c r="AG22" s="15">
        <f t="shared" si="7"/>
        <v>0</v>
      </c>
      <c r="AH22" s="15">
        <f t="shared" si="7"/>
        <v>0</v>
      </c>
      <c r="AI22" s="15">
        <f>SUM(AI19:AI21)</f>
        <v>0</v>
      </c>
      <c r="AJ22" s="15">
        <f t="shared" si="7"/>
        <v>0</v>
      </c>
      <c r="AK22" s="15">
        <f t="shared" si="7"/>
        <v>30</v>
      </c>
      <c r="AL22" s="15">
        <f t="shared" si="7"/>
        <v>30</v>
      </c>
      <c r="AM22" s="15"/>
      <c r="AN22" s="184">
        <f t="shared" ref="AN22:AP22" si="8">SUM(AN19:AN21)</f>
        <v>2</v>
      </c>
      <c r="AO22" s="15">
        <f t="shared" si="8"/>
        <v>80</v>
      </c>
      <c r="AP22" s="184">
        <f t="shared" si="8"/>
        <v>4</v>
      </c>
      <c r="AQ22" s="16"/>
    </row>
    <row r="23" spans="1:43" ht="15" customHeight="1" thickBot="1" x14ac:dyDescent="0.25">
      <c r="A23" s="32"/>
      <c r="B23" s="457" t="s">
        <v>69</v>
      </c>
      <c r="C23" s="458"/>
      <c r="D23" s="458"/>
      <c r="E23" s="458"/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8"/>
      <c r="AG23" s="458"/>
      <c r="AH23" s="458"/>
      <c r="AI23" s="458"/>
      <c r="AJ23" s="458"/>
      <c r="AK23" s="458"/>
      <c r="AL23" s="458"/>
      <c r="AM23" s="458"/>
      <c r="AN23" s="458"/>
      <c r="AO23" s="458"/>
      <c r="AP23" s="459"/>
      <c r="AQ23" s="16"/>
    </row>
    <row r="24" spans="1:43" ht="15" customHeight="1" x14ac:dyDescent="0.2">
      <c r="A24" s="32"/>
      <c r="B24" s="20">
        <v>1</v>
      </c>
      <c r="C24" s="42" t="s">
        <v>217</v>
      </c>
      <c r="D24" s="444" t="s">
        <v>150</v>
      </c>
      <c r="E24" s="13"/>
      <c r="F24" s="394">
        <v>5</v>
      </c>
      <c r="G24" s="89"/>
      <c r="H24" s="4"/>
      <c r="I24" s="4"/>
      <c r="J24" s="4"/>
      <c r="K24" s="4"/>
      <c r="L24" s="4"/>
      <c r="M24" s="4"/>
      <c r="N24" s="4"/>
      <c r="O24" s="4"/>
      <c r="P24" s="89"/>
      <c r="Q24" s="4"/>
      <c r="R24" s="60"/>
      <c r="S24" s="8">
        <f t="shared" ref="S24" si="9">SUM(E24:P24)</f>
        <v>5</v>
      </c>
      <c r="T24" s="8">
        <f t="shared" ref="T24" si="10">SUM(E24:R24)</f>
        <v>5</v>
      </c>
      <c r="U24" s="21" t="s">
        <v>24</v>
      </c>
      <c r="V24" s="417">
        <v>1</v>
      </c>
      <c r="W24" s="110"/>
      <c r="X24" s="113"/>
      <c r="Y24" s="222"/>
      <c r="Z24" s="113"/>
      <c r="AA24" s="113"/>
      <c r="AB24" s="113"/>
      <c r="AC24" s="113"/>
      <c r="AD24" s="113"/>
      <c r="AE24" s="111"/>
      <c r="AF24" s="111"/>
      <c r="AG24" s="111"/>
      <c r="AH24" s="111"/>
      <c r="AI24" s="111"/>
      <c r="AJ24" s="222"/>
      <c r="AK24" s="8"/>
      <c r="AL24" s="8"/>
      <c r="AM24" s="53"/>
      <c r="AN24" s="114"/>
      <c r="AO24" s="115">
        <f>T24+AL24</f>
        <v>5</v>
      </c>
      <c r="AP24" s="193">
        <f>V24+AN24</f>
        <v>1</v>
      </c>
      <c r="AQ24" s="16"/>
    </row>
    <row r="25" spans="1:43" ht="15" customHeight="1" thickBot="1" x14ac:dyDescent="0.25">
      <c r="A25" s="32"/>
      <c r="B25" s="138">
        <v>2</v>
      </c>
      <c r="C25" s="42" t="s">
        <v>217</v>
      </c>
      <c r="D25" s="444" t="s">
        <v>220</v>
      </c>
      <c r="E25" s="13"/>
      <c r="F25" s="89"/>
      <c r="G25" s="89"/>
      <c r="H25" s="4"/>
      <c r="I25" s="4"/>
      <c r="J25" s="4"/>
      <c r="K25" s="4"/>
      <c r="L25" s="4"/>
      <c r="M25" s="4"/>
      <c r="N25" s="4"/>
      <c r="O25" s="4"/>
      <c r="P25" s="89"/>
      <c r="Q25" s="4"/>
      <c r="R25" s="89"/>
      <c r="S25" s="8"/>
      <c r="T25" s="8"/>
      <c r="U25" s="21"/>
      <c r="V25" s="50"/>
      <c r="W25" s="13"/>
      <c r="X25" s="394">
        <v>5</v>
      </c>
      <c r="Y25" s="89"/>
      <c r="Z25" s="4"/>
      <c r="AA25" s="4"/>
      <c r="AB25" s="4"/>
      <c r="AC25" s="4"/>
      <c r="AD25" s="4"/>
      <c r="AE25" s="4"/>
      <c r="AF25" s="4"/>
      <c r="AG25" s="4"/>
      <c r="AH25" s="89"/>
      <c r="AI25" s="4"/>
      <c r="AJ25" s="89"/>
      <c r="AK25" s="8">
        <f t="shared" ref="AK25" si="11">SUM(W25:AH25)</f>
        <v>5</v>
      </c>
      <c r="AL25" s="8">
        <f t="shared" ref="AL25" si="12">SUM(W25:AJ25)</f>
        <v>5</v>
      </c>
      <c r="AM25" s="21" t="s">
        <v>24</v>
      </c>
      <c r="AN25" s="50">
        <v>6</v>
      </c>
      <c r="AO25" s="117">
        <f>T25+AL25</f>
        <v>5</v>
      </c>
      <c r="AP25" s="401">
        <v>1</v>
      </c>
      <c r="AQ25" s="16"/>
    </row>
    <row r="26" spans="1:43" ht="15" customHeight="1" thickBot="1" x14ac:dyDescent="0.25">
      <c r="A26" s="32"/>
      <c r="B26" s="501" t="s">
        <v>45</v>
      </c>
      <c r="C26" s="502"/>
      <c r="D26" s="508"/>
      <c r="E26" s="15">
        <f t="shared" ref="E26:T26" si="13">SUM(E24:E25)</f>
        <v>0</v>
      </c>
      <c r="F26" s="15">
        <f t="shared" si="13"/>
        <v>5</v>
      </c>
      <c r="G26" s="15">
        <f t="shared" si="13"/>
        <v>0</v>
      </c>
      <c r="H26" s="15">
        <f t="shared" si="13"/>
        <v>0</v>
      </c>
      <c r="I26" s="15">
        <f t="shared" si="13"/>
        <v>0</v>
      </c>
      <c r="J26" s="15">
        <f t="shared" si="13"/>
        <v>0</v>
      </c>
      <c r="K26" s="15">
        <f t="shared" si="13"/>
        <v>0</v>
      </c>
      <c r="L26" s="15">
        <f t="shared" si="13"/>
        <v>0</v>
      </c>
      <c r="M26" s="15">
        <f t="shared" si="13"/>
        <v>0</v>
      </c>
      <c r="N26" s="15">
        <f t="shared" si="13"/>
        <v>0</v>
      </c>
      <c r="O26" s="15">
        <f t="shared" si="13"/>
        <v>0</v>
      </c>
      <c r="P26" s="15">
        <f t="shared" si="13"/>
        <v>0</v>
      </c>
      <c r="Q26" s="15">
        <f t="shared" si="13"/>
        <v>0</v>
      </c>
      <c r="R26" s="15">
        <f t="shared" si="13"/>
        <v>0</v>
      </c>
      <c r="S26" s="15">
        <f t="shared" si="13"/>
        <v>5</v>
      </c>
      <c r="T26" s="15">
        <f t="shared" si="13"/>
        <v>5</v>
      </c>
      <c r="U26" s="15"/>
      <c r="V26" s="184">
        <f t="shared" ref="V26:AL26" si="14">SUM(V24:V25)</f>
        <v>1</v>
      </c>
      <c r="W26" s="15">
        <f t="shared" si="14"/>
        <v>0</v>
      </c>
      <c r="X26" s="15">
        <f t="shared" si="14"/>
        <v>5</v>
      </c>
      <c r="Y26" s="15">
        <f t="shared" si="14"/>
        <v>0</v>
      </c>
      <c r="Z26" s="15">
        <f t="shared" si="14"/>
        <v>0</v>
      </c>
      <c r="AA26" s="15">
        <f t="shared" si="14"/>
        <v>0</v>
      </c>
      <c r="AB26" s="15">
        <f t="shared" si="14"/>
        <v>0</v>
      </c>
      <c r="AC26" s="15">
        <f t="shared" si="14"/>
        <v>0</v>
      </c>
      <c r="AD26" s="15">
        <f t="shared" si="14"/>
        <v>0</v>
      </c>
      <c r="AE26" s="15">
        <f t="shared" si="14"/>
        <v>0</v>
      </c>
      <c r="AF26" s="15">
        <f t="shared" si="14"/>
        <v>0</v>
      </c>
      <c r="AG26" s="15">
        <f t="shared" si="14"/>
        <v>0</v>
      </c>
      <c r="AH26" s="15">
        <f t="shared" si="14"/>
        <v>0</v>
      </c>
      <c r="AI26" s="15">
        <f t="shared" si="14"/>
        <v>0</v>
      </c>
      <c r="AJ26" s="15">
        <f t="shared" si="14"/>
        <v>0</v>
      </c>
      <c r="AK26" s="15">
        <f t="shared" si="14"/>
        <v>5</v>
      </c>
      <c r="AL26" s="15">
        <f t="shared" si="14"/>
        <v>5</v>
      </c>
      <c r="AM26" s="15"/>
      <c r="AN26" s="184">
        <f>SUM(AN24:AN25)</f>
        <v>6</v>
      </c>
      <c r="AO26" s="15">
        <f>SUM(AO24:AO25)</f>
        <v>10</v>
      </c>
      <c r="AP26" s="184">
        <f>SUM(AP24:AP25)</f>
        <v>2</v>
      </c>
      <c r="AQ26" s="16"/>
    </row>
    <row r="27" spans="1:43" ht="15" customHeight="1" thickBot="1" x14ac:dyDescent="0.25">
      <c r="A27" s="32"/>
      <c r="B27" s="510" t="s">
        <v>117</v>
      </c>
      <c r="C27" s="511"/>
      <c r="D27" s="511"/>
      <c r="E27" s="511"/>
      <c r="F27" s="511"/>
      <c r="G27" s="511"/>
      <c r="H27" s="511"/>
      <c r="I27" s="511"/>
      <c r="J27" s="511"/>
      <c r="K27" s="511"/>
      <c r="L27" s="511"/>
      <c r="M27" s="511"/>
      <c r="N27" s="511"/>
      <c r="O27" s="511"/>
      <c r="P27" s="511"/>
      <c r="Q27" s="511"/>
      <c r="R27" s="511"/>
      <c r="S27" s="511"/>
      <c r="T27" s="511"/>
      <c r="U27" s="511"/>
      <c r="V27" s="511"/>
      <c r="W27" s="511"/>
      <c r="X27" s="511"/>
      <c r="Y27" s="511"/>
      <c r="Z27" s="511"/>
      <c r="AA27" s="511"/>
      <c r="AB27" s="511"/>
      <c r="AC27" s="511"/>
      <c r="AD27" s="511"/>
      <c r="AE27" s="511"/>
      <c r="AF27" s="511"/>
      <c r="AG27" s="511"/>
      <c r="AH27" s="511"/>
      <c r="AI27" s="511"/>
      <c r="AJ27" s="511"/>
      <c r="AK27" s="511"/>
      <c r="AL27" s="511"/>
      <c r="AM27" s="511"/>
      <c r="AN27" s="511"/>
      <c r="AO27" s="511"/>
      <c r="AP27" s="512"/>
      <c r="AQ27" s="16"/>
    </row>
    <row r="28" spans="1:43" ht="15" customHeight="1" thickBot="1" x14ac:dyDescent="0.25">
      <c r="A28" s="32"/>
      <c r="B28" s="138">
        <v>4</v>
      </c>
      <c r="C28" s="42" t="s">
        <v>217</v>
      </c>
      <c r="D28" s="141" t="s">
        <v>137</v>
      </c>
      <c r="E28" s="220"/>
      <c r="F28" s="135"/>
      <c r="G28" s="135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5"/>
      <c r="S28" s="63"/>
      <c r="T28" s="63"/>
      <c r="U28" s="137"/>
      <c r="V28" s="140"/>
      <c r="W28" s="13"/>
      <c r="X28" s="1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>
        <v>510</v>
      </c>
      <c r="AJ28" s="4"/>
      <c r="AK28" s="8">
        <f t="shared" ref="AK28" si="15">SUM(W28:AH28)</f>
        <v>0</v>
      </c>
      <c r="AL28" s="8">
        <f t="shared" ref="AL28" si="16">SUM(W28:AJ28)</f>
        <v>510</v>
      </c>
      <c r="AM28" s="21" t="s">
        <v>95</v>
      </c>
      <c r="AN28" s="50">
        <f t="shared" ref="AN28" si="17">IF(AL28=0,0,IF(AL28&lt;25,0.5,TRUNC(AL28/25)))+IF(AM28="E",1,0)</f>
        <v>20</v>
      </c>
      <c r="AO28" s="11">
        <f t="shared" ref="AO28" si="18">AL28</f>
        <v>510</v>
      </c>
      <c r="AP28" s="48">
        <f t="shared" ref="AP28" si="19">AN28</f>
        <v>20</v>
      </c>
      <c r="AQ28" s="16"/>
    </row>
    <row r="29" spans="1:43" ht="15" customHeight="1" thickBot="1" x14ac:dyDescent="0.25">
      <c r="A29" s="32"/>
      <c r="B29" s="501" t="s">
        <v>45</v>
      </c>
      <c r="C29" s="502"/>
      <c r="D29" s="508"/>
      <c r="E29" s="15">
        <f>SUM(E28:E28)</f>
        <v>0</v>
      </c>
      <c r="F29" s="15">
        <f t="shared" ref="F29:AP29" si="20">SUM(F28:F28)</f>
        <v>0</v>
      </c>
      <c r="G29" s="15">
        <f t="shared" si="20"/>
        <v>0</v>
      </c>
      <c r="H29" s="15">
        <f t="shared" si="20"/>
        <v>0</v>
      </c>
      <c r="I29" s="15">
        <f t="shared" si="20"/>
        <v>0</v>
      </c>
      <c r="J29" s="15">
        <f t="shared" si="20"/>
        <v>0</v>
      </c>
      <c r="K29" s="15">
        <f t="shared" si="20"/>
        <v>0</v>
      </c>
      <c r="L29" s="15">
        <f t="shared" si="20"/>
        <v>0</v>
      </c>
      <c r="M29" s="15">
        <f t="shared" si="20"/>
        <v>0</v>
      </c>
      <c r="N29" s="15">
        <f t="shared" si="20"/>
        <v>0</v>
      </c>
      <c r="O29" s="15">
        <f t="shared" si="20"/>
        <v>0</v>
      </c>
      <c r="P29" s="15">
        <f t="shared" si="20"/>
        <v>0</v>
      </c>
      <c r="Q29" s="15">
        <f t="shared" si="20"/>
        <v>0</v>
      </c>
      <c r="R29" s="15">
        <f t="shared" si="20"/>
        <v>0</v>
      </c>
      <c r="S29" s="15">
        <f t="shared" si="20"/>
        <v>0</v>
      </c>
      <c r="T29" s="15">
        <f t="shared" si="20"/>
        <v>0</v>
      </c>
      <c r="U29" s="15"/>
      <c r="V29" s="184">
        <f t="shared" si="20"/>
        <v>0</v>
      </c>
      <c r="W29" s="15">
        <f t="shared" si="20"/>
        <v>0</v>
      </c>
      <c r="X29" s="15">
        <f t="shared" si="20"/>
        <v>0</v>
      </c>
      <c r="Y29" s="15">
        <f t="shared" si="20"/>
        <v>0</v>
      </c>
      <c r="Z29" s="15">
        <f t="shared" si="20"/>
        <v>0</v>
      </c>
      <c r="AA29" s="15">
        <f t="shared" si="20"/>
        <v>0</v>
      </c>
      <c r="AB29" s="15">
        <f t="shared" si="20"/>
        <v>0</v>
      </c>
      <c r="AC29" s="15">
        <f t="shared" si="20"/>
        <v>0</v>
      </c>
      <c r="AD29" s="15">
        <f t="shared" si="20"/>
        <v>0</v>
      </c>
      <c r="AE29" s="15">
        <f t="shared" si="20"/>
        <v>0</v>
      </c>
      <c r="AF29" s="15">
        <f t="shared" si="20"/>
        <v>0</v>
      </c>
      <c r="AG29" s="15">
        <f t="shared" si="20"/>
        <v>0</v>
      </c>
      <c r="AH29" s="15">
        <f t="shared" si="20"/>
        <v>0</v>
      </c>
      <c r="AI29" s="15">
        <f t="shared" si="20"/>
        <v>510</v>
      </c>
      <c r="AJ29" s="15">
        <f t="shared" si="20"/>
        <v>0</v>
      </c>
      <c r="AK29" s="15">
        <f t="shared" si="20"/>
        <v>0</v>
      </c>
      <c r="AL29" s="15">
        <f t="shared" si="20"/>
        <v>510</v>
      </c>
      <c r="AM29" s="15"/>
      <c r="AN29" s="184">
        <f t="shared" si="20"/>
        <v>20</v>
      </c>
      <c r="AO29" s="15">
        <f t="shared" si="20"/>
        <v>510</v>
      </c>
      <c r="AP29" s="184">
        <f t="shared" si="20"/>
        <v>20</v>
      </c>
      <c r="AQ29" s="16"/>
    </row>
    <row r="30" spans="1:43" ht="15" customHeight="1" thickBot="1" x14ac:dyDescent="0.25">
      <c r="A30" s="32"/>
      <c r="B30" s="510" t="s">
        <v>92</v>
      </c>
      <c r="C30" s="511"/>
      <c r="D30" s="511"/>
      <c r="E30" s="511"/>
      <c r="F30" s="511"/>
      <c r="G30" s="511"/>
      <c r="H30" s="511"/>
      <c r="I30" s="511"/>
      <c r="J30" s="511"/>
      <c r="K30" s="511"/>
      <c r="L30" s="511"/>
      <c r="M30" s="511"/>
      <c r="N30" s="511"/>
      <c r="O30" s="511"/>
      <c r="P30" s="511"/>
      <c r="Q30" s="511"/>
      <c r="R30" s="511"/>
      <c r="S30" s="511"/>
      <c r="T30" s="511"/>
      <c r="U30" s="511"/>
      <c r="V30" s="511"/>
      <c r="W30" s="511"/>
      <c r="X30" s="511"/>
      <c r="Y30" s="511"/>
      <c r="Z30" s="511"/>
      <c r="AA30" s="511"/>
      <c r="AB30" s="511"/>
      <c r="AC30" s="511"/>
      <c r="AD30" s="511"/>
      <c r="AE30" s="511"/>
      <c r="AF30" s="511"/>
      <c r="AG30" s="511"/>
      <c r="AH30" s="511"/>
      <c r="AI30" s="511"/>
      <c r="AJ30" s="511"/>
      <c r="AK30" s="511"/>
      <c r="AL30" s="511"/>
      <c r="AM30" s="511"/>
      <c r="AN30" s="511"/>
      <c r="AO30" s="511"/>
      <c r="AP30" s="512"/>
      <c r="AQ30" s="16"/>
    </row>
    <row r="31" spans="1:43" s="17" customFormat="1" ht="15" customHeight="1" x14ac:dyDescent="0.2">
      <c r="A31" s="32"/>
      <c r="B31" s="12">
        <v>5</v>
      </c>
      <c r="C31" s="26" t="s">
        <v>218</v>
      </c>
      <c r="D31" s="62" t="s">
        <v>140</v>
      </c>
      <c r="E31" s="195">
        <v>15</v>
      </c>
      <c r="F31" s="29"/>
      <c r="G31" s="8">
        <v>15</v>
      </c>
      <c r="H31" s="8"/>
      <c r="I31" s="29"/>
      <c r="J31" s="8"/>
      <c r="K31" s="8"/>
      <c r="L31" s="8"/>
      <c r="M31" s="8"/>
      <c r="N31" s="8"/>
      <c r="O31" s="8"/>
      <c r="P31" s="8"/>
      <c r="Q31" s="8"/>
      <c r="R31" s="86"/>
      <c r="S31" s="8">
        <f t="shared" ref="S31" si="21">SUM(E31:P31)</f>
        <v>30</v>
      </c>
      <c r="T31" s="8">
        <f t="shared" ref="T31" si="22">SUM(E31:R31)</f>
        <v>30</v>
      </c>
      <c r="U31" s="155" t="s">
        <v>24</v>
      </c>
      <c r="V31" s="416">
        <v>1</v>
      </c>
      <c r="W31" s="18"/>
      <c r="X31" s="10"/>
      <c r="Y31" s="89"/>
      <c r="Z31" s="10"/>
      <c r="AA31" s="10"/>
      <c r="AB31" s="10"/>
      <c r="AC31" s="10"/>
      <c r="AD31" s="10"/>
      <c r="AE31" s="9"/>
      <c r="AF31" s="9"/>
      <c r="AG31" s="9"/>
      <c r="AH31" s="9"/>
      <c r="AI31" s="9"/>
      <c r="AJ31" s="89"/>
      <c r="AK31" s="8"/>
      <c r="AL31" s="4"/>
      <c r="AM31" s="19"/>
      <c r="AN31" s="116"/>
      <c r="AO31" s="117">
        <f t="shared" ref="AO31" si="23">T31+AL31</f>
        <v>30</v>
      </c>
      <c r="AP31" s="193">
        <f t="shared" ref="AP31" si="24">V31+AN31</f>
        <v>1</v>
      </c>
      <c r="AQ31" s="16"/>
    </row>
    <row r="32" spans="1:43" s="17" customFormat="1" ht="15" customHeight="1" x14ac:dyDescent="0.2">
      <c r="A32" s="32"/>
      <c r="B32" s="12">
        <v>5</v>
      </c>
      <c r="C32" s="26" t="s">
        <v>218</v>
      </c>
      <c r="D32" s="62" t="s">
        <v>141</v>
      </c>
      <c r="E32" s="195">
        <v>15</v>
      </c>
      <c r="F32" s="29"/>
      <c r="G32" s="8">
        <v>15</v>
      </c>
      <c r="H32" s="8"/>
      <c r="I32" s="29"/>
      <c r="J32" s="8"/>
      <c r="K32" s="8"/>
      <c r="L32" s="8"/>
      <c r="M32" s="8"/>
      <c r="N32" s="8"/>
      <c r="O32" s="8"/>
      <c r="P32" s="8"/>
      <c r="Q32" s="8"/>
      <c r="R32" s="86"/>
      <c r="S32" s="8">
        <f t="shared" ref="S32:S33" si="25">SUM(E32:P32)</f>
        <v>30</v>
      </c>
      <c r="T32" s="8">
        <f t="shared" ref="T32:T33" si="26">SUM(E32:R32)</f>
        <v>30</v>
      </c>
      <c r="U32" s="155" t="s">
        <v>24</v>
      </c>
      <c r="V32" s="122">
        <v>2</v>
      </c>
      <c r="W32" s="18"/>
      <c r="X32" s="10"/>
      <c r="Y32" s="89"/>
      <c r="Z32" s="10"/>
      <c r="AA32" s="10"/>
      <c r="AB32" s="10"/>
      <c r="AC32" s="10"/>
      <c r="AD32" s="10"/>
      <c r="AE32" s="9"/>
      <c r="AF32" s="9"/>
      <c r="AG32" s="9"/>
      <c r="AH32" s="9"/>
      <c r="AI32" s="9"/>
      <c r="AJ32" s="89"/>
      <c r="AK32" s="8"/>
      <c r="AL32" s="4"/>
      <c r="AM32" s="19"/>
      <c r="AN32" s="116"/>
      <c r="AO32" s="117">
        <f t="shared" ref="AO32:AO33" si="27">T32+AL32</f>
        <v>30</v>
      </c>
      <c r="AP32" s="193">
        <f t="shared" ref="AP32:AP33" si="28">V32+AN32</f>
        <v>2</v>
      </c>
      <c r="AQ32" s="16"/>
    </row>
    <row r="33" spans="1:43" s="17" customFormat="1" ht="15" customHeight="1" x14ac:dyDescent="0.2">
      <c r="A33" s="32"/>
      <c r="B33" s="12">
        <v>5</v>
      </c>
      <c r="C33" s="26" t="s">
        <v>218</v>
      </c>
      <c r="D33" s="62" t="s">
        <v>142</v>
      </c>
      <c r="E33" s="195">
        <v>15</v>
      </c>
      <c r="F33" s="29"/>
      <c r="G33" s="8">
        <v>15</v>
      </c>
      <c r="H33" s="8"/>
      <c r="I33" s="29"/>
      <c r="J33" s="8"/>
      <c r="K33" s="8"/>
      <c r="L33" s="8"/>
      <c r="M33" s="8"/>
      <c r="N33" s="8"/>
      <c r="O33" s="8"/>
      <c r="P33" s="8"/>
      <c r="Q33" s="8"/>
      <c r="R33" s="86"/>
      <c r="S33" s="8">
        <f t="shared" si="25"/>
        <v>30</v>
      </c>
      <c r="T33" s="8">
        <f t="shared" si="26"/>
        <v>30</v>
      </c>
      <c r="U33" s="155" t="s">
        <v>24</v>
      </c>
      <c r="V33" s="122">
        <v>2</v>
      </c>
      <c r="W33" s="18"/>
      <c r="X33" s="10"/>
      <c r="Y33" s="89"/>
      <c r="Z33" s="10"/>
      <c r="AA33" s="10"/>
      <c r="AB33" s="10"/>
      <c r="AC33" s="10"/>
      <c r="AD33" s="10"/>
      <c r="AE33" s="9"/>
      <c r="AF33" s="9"/>
      <c r="AG33" s="9"/>
      <c r="AH33" s="9"/>
      <c r="AI33" s="9"/>
      <c r="AJ33" s="89"/>
      <c r="AK33" s="8"/>
      <c r="AL33" s="4"/>
      <c r="AM33" s="19"/>
      <c r="AN33" s="116"/>
      <c r="AO33" s="117">
        <f t="shared" si="27"/>
        <v>30</v>
      </c>
      <c r="AP33" s="193">
        <f t="shared" si="28"/>
        <v>2</v>
      </c>
      <c r="AQ33" s="16"/>
    </row>
    <row r="34" spans="1:43" s="17" customFormat="1" ht="15" customHeight="1" x14ac:dyDescent="0.2">
      <c r="A34" s="32"/>
      <c r="B34" s="12">
        <v>5</v>
      </c>
      <c r="C34" s="26" t="s">
        <v>218</v>
      </c>
      <c r="D34" s="62" t="s">
        <v>143</v>
      </c>
      <c r="E34" s="195">
        <v>15</v>
      </c>
      <c r="F34" s="29"/>
      <c r="G34" s="8">
        <v>15</v>
      </c>
      <c r="H34" s="8"/>
      <c r="I34" s="29"/>
      <c r="J34" s="8"/>
      <c r="K34" s="8"/>
      <c r="L34" s="8"/>
      <c r="M34" s="8"/>
      <c r="N34" s="8"/>
      <c r="O34" s="8"/>
      <c r="P34" s="8"/>
      <c r="Q34" s="8"/>
      <c r="R34" s="86"/>
      <c r="S34" s="8">
        <f t="shared" ref="S34:S35" si="29">SUM(E34:P34)</f>
        <v>30</v>
      </c>
      <c r="T34" s="8">
        <f t="shared" ref="T34:T35" si="30">SUM(E34:R34)</f>
        <v>30</v>
      </c>
      <c r="U34" s="155" t="s">
        <v>24</v>
      </c>
      <c r="V34" s="122">
        <v>2</v>
      </c>
      <c r="W34" s="18"/>
      <c r="X34" s="10"/>
      <c r="Y34" s="89"/>
      <c r="Z34" s="10"/>
      <c r="AA34" s="10"/>
      <c r="AB34" s="10"/>
      <c r="AC34" s="10"/>
      <c r="AD34" s="10"/>
      <c r="AE34" s="9"/>
      <c r="AF34" s="9"/>
      <c r="AG34" s="9"/>
      <c r="AH34" s="9"/>
      <c r="AI34" s="9"/>
      <c r="AJ34" s="89"/>
      <c r="AK34" s="8"/>
      <c r="AL34" s="4"/>
      <c r="AM34" s="19"/>
      <c r="AN34" s="116"/>
      <c r="AO34" s="117">
        <f t="shared" ref="AO34:AO35" si="31">T34+AL34</f>
        <v>30</v>
      </c>
      <c r="AP34" s="193">
        <f t="shared" ref="AP34:AP35" si="32">V34+AN34</f>
        <v>2</v>
      </c>
      <c r="AQ34" s="16"/>
    </row>
    <row r="35" spans="1:43" s="17" customFormat="1" ht="15" customHeight="1" x14ac:dyDescent="0.2">
      <c r="A35" s="32"/>
      <c r="B35" s="12">
        <v>5</v>
      </c>
      <c r="C35" s="26" t="s">
        <v>218</v>
      </c>
      <c r="D35" s="62" t="s">
        <v>144</v>
      </c>
      <c r="E35" s="195">
        <v>15</v>
      </c>
      <c r="F35" s="29"/>
      <c r="G35" s="8">
        <v>15</v>
      </c>
      <c r="H35" s="8"/>
      <c r="I35" s="29"/>
      <c r="J35" s="8"/>
      <c r="K35" s="8"/>
      <c r="L35" s="8"/>
      <c r="M35" s="8"/>
      <c r="N35" s="8"/>
      <c r="O35" s="8"/>
      <c r="P35" s="8"/>
      <c r="Q35" s="8"/>
      <c r="R35" s="86"/>
      <c r="S35" s="8">
        <f t="shared" si="29"/>
        <v>30</v>
      </c>
      <c r="T35" s="8">
        <f t="shared" si="30"/>
        <v>30</v>
      </c>
      <c r="U35" s="155" t="s">
        <v>24</v>
      </c>
      <c r="V35" s="122">
        <v>2</v>
      </c>
      <c r="W35" s="18"/>
      <c r="X35" s="10"/>
      <c r="Y35" s="89"/>
      <c r="Z35" s="10"/>
      <c r="AA35" s="10"/>
      <c r="AB35" s="10"/>
      <c r="AC35" s="10"/>
      <c r="AD35" s="10"/>
      <c r="AE35" s="9"/>
      <c r="AF35" s="9"/>
      <c r="AG35" s="9"/>
      <c r="AH35" s="9"/>
      <c r="AI35" s="9"/>
      <c r="AJ35" s="89"/>
      <c r="AK35" s="8"/>
      <c r="AL35" s="4"/>
      <c r="AM35" s="19"/>
      <c r="AN35" s="116"/>
      <c r="AO35" s="117">
        <f t="shared" si="31"/>
        <v>30</v>
      </c>
      <c r="AP35" s="193">
        <f t="shared" si="32"/>
        <v>2</v>
      </c>
      <c r="AQ35" s="16"/>
    </row>
    <row r="36" spans="1:43" s="17" customFormat="1" ht="15" customHeight="1" x14ac:dyDescent="0.2">
      <c r="A36" s="32"/>
      <c r="B36" s="12">
        <v>5</v>
      </c>
      <c r="C36" s="26" t="s">
        <v>218</v>
      </c>
      <c r="D36" s="62" t="s">
        <v>145</v>
      </c>
      <c r="E36" s="195">
        <v>15</v>
      </c>
      <c r="F36" s="29"/>
      <c r="G36" s="8">
        <v>15</v>
      </c>
      <c r="H36" s="8"/>
      <c r="I36" s="29"/>
      <c r="J36" s="8"/>
      <c r="K36" s="8"/>
      <c r="L36" s="8"/>
      <c r="M36" s="8"/>
      <c r="N36" s="8"/>
      <c r="O36" s="8"/>
      <c r="P36" s="8"/>
      <c r="Q36" s="8"/>
      <c r="R36" s="86"/>
      <c r="S36" s="8">
        <f t="shared" ref="S36" si="33">SUM(E36:P36)</f>
        <v>30</v>
      </c>
      <c r="T36" s="8">
        <f t="shared" ref="T36" si="34">SUM(E36:R36)</f>
        <v>30</v>
      </c>
      <c r="U36" s="155" t="s">
        <v>24</v>
      </c>
      <c r="V36" s="122">
        <v>2</v>
      </c>
      <c r="W36" s="18"/>
      <c r="X36" s="10"/>
      <c r="Y36" s="89"/>
      <c r="Z36" s="10"/>
      <c r="AA36" s="10"/>
      <c r="AB36" s="10"/>
      <c r="AC36" s="10"/>
      <c r="AD36" s="10"/>
      <c r="AE36" s="9"/>
      <c r="AF36" s="9"/>
      <c r="AG36" s="9"/>
      <c r="AH36" s="9"/>
      <c r="AI36" s="9"/>
      <c r="AJ36" s="89"/>
      <c r="AK36" s="8"/>
      <c r="AL36" s="4"/>
      <c r="AM36" s="19"/>
      <c r="AN36" s="116"/>
      <c r="AO36" s="117">
        <f t="shared" ref="AO36:AO40" si="35">T36+AL36</f>
        <v>30</v>
      </c>
      <c r="AP36" s="193">
        <f t="shared" ref="AP36:AP40" si="36">V36+AN36</f>
        <v>2</v>
      </c>
      <c r="AQ36" s="16"/>
    </row>
    <row r="37" spans="1:43" s="17" customFormat="1" ht="15" customHeight="1" x14ac:dyDescent="0.2">
      <c r="A37" s="32"/>
      <c r="B37" s="12">
        <v>6</v>
      </c>
      <c r="C37" s="26" t="s">
        <v>218</v>
      </c>
      <c r="D37" s="62" t="s">
        <v>146</v>
      </c>
      <c r="E37" s="195">
        <v>15</v>
      </c>
      <c r="F37" s="29"/>
      <c r="G37" s="8">
        <v>15</v>
      </c>
      <c r="H37" s="8"/>
      <c r="I37" s="29"/>
      <c r="J37" s="8"/>
      <c r="K37" s="8"/>
      <c r="L37" s="8"/>
      <c r="M37" s="8"/>
      <c r="N37" s="8"/>
      <c r="O37" s="8"/>
      <c r="P37" s="8"/>
      <c r="Q37" s="8"/>
      <c r="R37" s="86"/>
      <c r="S37" s="8">
        <f t="shared" ref="S37:S39" si="37">SUM(E37:P37)</f>
        <v>30</v>
      </c>
      <c r="T37" s="8">
        <f t="shared" ref="T37:T39" si="38">SUM(E37:R37)</f>
        <v>30</v>
      </c>
      <c r="U37" s="155" t="s">
        <v>24</v>
      </c>
      <c r="V37" s="122">
        <v>2</v>
      </c>
      <c r="W37" s="18"/>
      <c r="X37" s="10"/>
      <c r="Y37" s="89"/>
      <c r="Z37" s="10"/>
      <c r="AA37" s="10"/>
      <c r="AB37" s="10"/>
      <c r="AC37" s="10"/>
      <c r="AD37" s="10"/>
      <c r="AE37" s="9"/>
      <c r="AF37" s="9"/>
      <c r="AG37" s="9"/>
      <c r="AH37" s="9"/>
      <c r="AI37" s="9"/>
      <c r="AJ37" s="89"/>
      <c r="AK37" s="8"/>
      <c r="AL37" s="4"/>
      <c r="AM37" s="19"/>
      <c r="AN37" s="116"/>
      <c r="AO37" s="117">
        <f t="shared" ref="AO37" si="39">T37+AL37</f>
        <v>30</v>
      </c>
      <c r="AP37" s="193">
        <f t="shared" ref="AP37" si="40">V37+AN37</f>
        <v>2</v>
      </c>
      <c r="AQ37" s="16"/>
    </row>
    <row r="38" spans="1:43" s="17" customFormat="1" ht="15" customHeight="1" x14ac:dyDescent="0.2">
      <c r="A38" s="32"/>
      <c r="B38" s="12">
        <v>7</v>
      </c>
      <c r="C38" s="26" t="s">
        <v>218</v>
      </c>
      <c r="D38" s="62" t="s">
        <v>147</v>
      </c>
      <c r="E38" s="195">
        <v>15</v>
      </c>
      <c r="F38" s="29"/>
      <c r="G38" s="8">
        <v>15</v>
      </c>
      <c r="H38" s="8"/>
      <c r="I38" s="29"/>
      <c r="J38" s="8"/>
      <c r="K38" s="8"/>
      <c r="L38" s="8"/>
      <c r="M38" s="8"/>
      <c r="N38" s="8"/>
      <c r="O38" s="8"/>
      <c r="P38" s="8"/>
      <c r="Q38" s="8"/>
      <c r="R38" s="86"/>
      <c r="S38" s="8">
        <f t="shared" si="37"/>
        <v>30</v>
      </c>
      <c r="T38" s="8">
        <f t="shared" si="38"/>
        <v>30</v>
      </c>
      <c r="U38" s="155" t="s">
        <v>24</v>
      </c>
      <c r="V38" s="122">
        <v>2</v>
      </c>
      <c r="W38" s="195"/>
      <c r="X38" s="29"/>
      <c r="Y38" s="8"/>
      <c r="Z38" s="8"/>
      <c r="AA38" s="29"/>
      <c r="AB38" s="8"/>
      <c r="AC38" s="8"/>
      <c r="AD38" s="8"/>
      <c r="AE38" s="8"/>
      <c r="AF38" s="8"/>
      <c r="AG38" s="8"/>
      <c r="AH38" s="8"/>
      <c r="AI38" s="8"/>
      <c r="AJ38" s="86"/>
      <c r="AK38" s="8"/>
      <c r="AL38" s="8"/>
      <c r="AM38" s="155"/>
      <c r="AN38" s="122"/>
      <c r="AO38" s="117">
        <f t="shared" si="35"/>
        <v>30</v>
      </c>
      <c r="AP38" s="193">
        <f t="shared" si="36"/>
        <v>2</v>
      </c>
      <c r="AQ38" s="16"/>
    </row>
    <row r="39" spans="1:43" s="17" customFormat="1" ht="15" customHeight="1" x14ac:dyDescent="0.2">
      <c r="A39" s="32"/>
      <c r="B39" s="12">
        <v>8</v>
      </c>
      <c r="C39" s="26" t="s">
        <v>218</v>
      </c>
      <c r="D39" s="62" t="s">
        <v>200</v>
      </c>
      <c r="E39" s="195">
        <v>15</v>
      </c>
      <c r="F39" s="29"/>
      <c r="G39" s="8">
        <v>15</v>
      </c>
      <c r="H39" s="8"/>
      <c r="I39" s="29"/>
      <c r="J39" s="8"/>
      <c r="K39" s="8"/>
      <c r="L39" s="8"/>
      <c r="M39" s="8"/>
      <c r="N39" s="8"/>
      <c r="O39" s="8"/>
      <c r="P39" s="8"/>
      <c r="Q39" s="8"/>
      <c r="R39" s="86"/>
      <c r="S39" s="8">
        <f t="shared" si="37"/>
        <v>30</v>
      </c>
      <c r="T39" s="8">
        <f t="shared" si="38"/>
        <v>30</v>
      </c>
      <c r="U39" s="155" t="s">
        <v>24</v>
      </c>
      <c r="V39" s="122">
        <v>2</v>
      </c>
      <c r="W39" s="195"/>
      <c r="X39" s="29"/>
      <c r="Y39" s="8"/>
      <c r="Z39" s="8"/>
      <c r="AA39" s="29"/>
      <c r="AB39" s="8"/>
      <c r="AC39" s="8"/>
      <c r="AD39" s="8"/>
      <c r="AE39" s="8"/>
      <c r="AF39" s="8"/>
      <c r="AG39" s="8"/>
      <c r="AH39" s="8"/>
      <c r="AI39" s="8"/>
      <c r="AJ39" s="86"/>
      <c r="AK39" s="8"/>
      <c r="AL39" s="8"/>
      <c r="AM39" s="155"/>
      <c r="AN39" s="122"/>
      <c r="AO39" s="117">
        <f t="shared" ref="AO39" si="41">T39+AL39</f>
        <v>30</v>
      </c>
      <c r="AP39" s="193">
        <f t="shared" ref="AP39" si="42">V39+AN39</f>
        <v>2</v>
      </c>
      <c r="AQ39" s="16"/>
    </row>
    <row r="40" spans="1:43" s="17" customFormat="1" ht="15" customHeight="1" thickBot="1" x14ac:dyDescent="0.25">
      <c r="A40" s="32"/>
      <c r="B40" s="12">
        <v>9</v>
      </c>
      <c r="C40" s="26" t="s">
        <v>218</v>
      </c>
      <c r="D40" s="62" t="s">
        <v>201</v>
      </c>
      <c r="E40" s="195"/>
      <c r="F40" s="29"/>
      <c r="G40" s="8"/>
      <c r="H40" s="8"/>
      <c r="I40" s="29"/>
      <c r="J40" s="8"/>
      <c r="K40" s="8"/>
      <c r="L40" s="8"/>
      <c r="M40" s="8"/>
      <c r="N40" s="8"/>
      <c r="O40" s="8"/>
      <c r="P40" s="8"/>
      <c r="Q40" s="8"/>
      <c r="R40" s="86"/>
      <c r="S40" s="8"/>
      <c r="T40" s="8"/>
      <c r="U40" s="155"/>
      <c r="V40" s="122"/>
      <c r="W40" s="195">
        <v>15</v>
      </c>
      <c r="X40" s="29"/>
      <c r="Y40" s="8">
        <v>15</v>
      </c>
      <c r="Z40" s="8"/>
      <c r="AA40" s="29"/>
      <c r="AB40" s="8"/>
      <c r="AC40" s="8"/>
      <c r="AD40" s="8"/>
      <c r="AE40" s="8"/>
      <c r="AF40" s="8"/>
      <c r="AG40" s="8"/>
      <c r="AH40" s="8"/>
      <c r="AI40" s="8"/>
      <c r="AJ40" s="86"/>
      <c r="AK40" s="8">
        <f t="shared" ref="AK40" si="43">SUM(W40:AH40)</f>
        <v>30</v>
      </c>
      <c r="AL40" s="8">
        <f t="shared" ref="AL40" si="44">SUM(W40:AJ40)</f>
        <v>30</v>
      </c>
      <c r="AM40" s="155" t="s">
        <v>24</v>
      </c>
      <c r="AN40" s="122">
        <v>2</v>
      </c>
      <c r="AO40" s="117">
        <f t="shared" si="35"/>
        <v>30</v>
      </c>
      <c r="AP40" s="193">
        <f t="shared" si="36"/>
        <v>2</v>
      </c>
      <c r="AQ40" s="16"/>
    </row>
    <row r="41" spans="1:43" s="17" customFormat="1" ht="15" customHeight="1" thickBot="1" x14ac:dyDescent="0.25">
      <c r="A41" s="32"/>
      <c r="B41" s="501" t="s">
        <v>45</v>
      </c>
      <c r="C41" s="502"/>
      <c r="D41" s="502"/>
      <c r="E41" s="15">
        <f t="shared" ref="E41:S41" si="45">SUM(E31:E40)</f>
        <v>135</v>
      </c>
      <c r="F41" s="15">
        <f t="shared" si="45"/>
        <v>0</v>
      </c>
      <c r="G41" s="15">
        <f t="shared" si="45"/>
        <v>135</v>
      </c>
      <c r="H41" s="15">
        <f t="shared" si="45"/>
        <v>0</v>
      </c>
      <c r="I41" s="15">
        <f t="shared" si="45"/>
        <v>0</v>
      </c>
      <c r="J41" s="15">
        <f t="shared" si="45"/>
        <v>0</v>
      </c>
      <c r="K41" s="15">
        <f t="shared" si="45"/>
        <v>0</v>
      </c>
      <c r="L41" s="15">
        <f t="shared" si="45"/>
        <v>0</v>
      </c>
      <c r="M41" s="15">
        <f t="shared" si="45"/>
        <v>0</v>
      </c>
      <c r="N41" s="15">
        <f t="shared" si="45"/>
        <v>0</v>
      </c>
      <c r="O41" s="15">
        <f t="shared" si="45"/>
        <v>0</v>
      </c>
      <c r="P41" s="15">
        <f t="shared" si="45"/>
        <v>0</v>
      </c>
      <c r="Q41" s="15">
        <f t="shared" si="45"/>
        <v>0</v>
      </c>
      <c r="R41" s="15">
        <f t="shared" si="45"/>
        <v>0</v>
      </c>
      <c r="S41" s="15">
        <f t="shared" si="45"/>
        <v>270</v>
      </c>
      <c r="T41" s="15">
        <f>SUM(T31:T40)</f>
        <v>270</v>
      </c>
      <c r="U41" s="15"/>
      <c r="V41" s="184">
        <f>SUM(V31:V40)</f>
        <v>17</v>
      </c>
      <c r="W41" s="15">
        <f>SUM(W31:W40)</f>
        <v>15</v>
      </c>
      <c r="X41" s="15">
        <f t="shared" ref="X41:AP41" si="46">SUM(X31:X40)</f>
        <v>0</v>
      </c>
      <c r="Y41" s="15">
        <f t="shared" si="46"/>
        <v>15</v>
      </c>
      <c r="Z41" s="15">
        <f t="shared" si="46"/>
        <v>0</v>
      </c>
      <c r="AA41" s="15">
        <f t="shared" si="46"/>
        <v>0</v>
      </c>
      <c r="AB41" s="15">
        <f t="shared" si="46"/>
        <v>0</v>
      </c>
      <c r="AC41" s="15">
        <f t="shared" si="46"/>
        <v>0</v>
      </c>
      <c r="AD41" s="15">
        <f t="shared" si="46"/>
        <v>0</v>
      </c>
      <c r="AE41" s="15">
        <f t="shared" si="46"/>
        <v>0</v>
      </c>
      <c r="AF41" s="15">
        <f t="shared" si="46"/>
        <v>0</v>
      </c>
      <c r="AG41" s="15">
        <f t="shared" si="46"/>
        <v>0</v>
      </c>
      <c r="AH41" s="15">
        <f t="shared" si="46"/>
        <v>0</v>
      </c>
      <c r="AI41" s="15">
        <f t="shared" si="46"/>
        <v>0</v>
      </c>
      <c r="AJ41" s="15">
        <f t="shared" si="46"/>
        <v>0</v>
      </c>
      <c r="AK41" s="15">
        <f t="shared" si="46"/>
        <v>30</v>
      </c>
      <c r="AL41" s="15">
        <f t="shared" si="46"/>
        <v>30</v>
      </c>
      <c r="AM41" s="15"/>
      <c r="AN41" s="184">
        <f t="shared" si="46"/>
        <v>2</v>
      </c>
      <c r="AO41" s="15">
        <f t="shared" si="46"/>
        <v>300</v>
      </c>
      <c r="AP41" s="184">
        <f t="shared" si="46"/>
        <v>19</v>
      </c>
      <c r="AQ41" s="16"/>
    </row>
    <row r="42" spans="1:43" ht="15" customHeight="1" thickBot="1" x14ac:dyDescent="0.25">
      <c r="A42" s="32"/>
      <c r="B42" s="501" t="s">
        <v>45</v>
      </c>
      <c r="C42" s="502"/>
      <c r="D42" s="508"/>
      <c r="E42" s="15">
        <f t="shared" ref="E42:T42" si="47">E22+E26+E29+E41</f>
        <v>160</v>
      </c>
      <c r="F42" s="15">
        <f t="shared" si="47"/>
        <v>5</v>
      </c>
      <c r="G42" s="15">
        <f t="shared" si="47"/>
        <v>135</v>
      </c>
      <c r="H42" s="15">
        <f t="shared" si="47"/>
        <v>25</v>
      </c>
      <c r="I42" s="15">
        <f t="shared" si="47"/>
        <v>0</v>
      </c>
      <c r="J42" s="15">
        <f t="shared" si="47"/>
        <v>0</v>
      </c>
      <c r="K42" s="15">
        <f t="shared" si="47"/>
        <v>0</v>
      </c>
      <c r="L42" s="15">
        <f t="shared" si="47"/>
        <v>0</v>
      </c>
      <c r="M42" s="15">
        <f t="shared" si="47"/>
        <v>0</v>
      </c>
      <c r="N42" s="15">
        <f t="shared" si="47"/>
        <v>0</v>
      </c>
      <c r="O42" s="15">
        <f t="shared" si="47"/>
        <v>0</v>
      </c>
      <c r="P42" s="15">
        <f t="shared" si="47"/>
        <v>0</v>
      </c>
      <c r="Q42" s="15">
        <f t="shared" si="47"/>
        <v>0</v>
      </c>
      <c r="R42" s="15">
        <f t="shared" si="47"/>
        <v>0</v>
      </c>
      <c r="S42" s="15">
        <f t="shared" si="47"/>
        <v>325</v>
      </c>
      <c r="T42" s="15">
        <f t="shared" si="47"/>
        <v>325</v>
      </c>
      <c r="U42" s="184"/>
      <c r="V42" s="184">
        <f t="shared" ref="V42:AL42" si="48">V22+V26+V29+V41</f>
        <v>20</v>
      </c>
      <c r="W42" s="15">
        <f t="shared" si="48"/>
        <v>30</v>
      </c>
      <c r="X42" s="15">
        <f t="shared" si="48"/>
        <v>5</v>
      </c>
      <c r="Y42" s="15">
        <f t="shared" si="48"/>
        <v>30</v>
      </c>
      <c r="Z42" s="15">
        <f t="shared" si="48"/>
        <v>0</v>
      </c>
      <c r="AA42" s="15">
        <f t="shared" si="48"/>
        <v>0</v>
      </c>
      <c r="AB42" s="15">
        <f t="shared" si="48"/>
        <v>0</v>
      </c>
      <c r="AC42" s="15">
        <f t="shared" si="48"/>
        <v>0</v>
      </c>
      <c r="AD42" s="15">
        <f t="shared" si="48"/>
        <v>0</v>
      </c>
      <c r="AE42" s="15">
        <f t="shared" si="48"/>
        <v>0</v>
      </c>
      <c r="AF42" s="15">
        <f t="shared" si="48"/>
        <v>0</v>
      </c>
      <c r="AG42" s="15">
        <f t="shared" si="48"/>
        <v>0</v>
      </c>
      <c r="AH42" s="15">
        <f t="shared" si="48"/>
        <v>0</v>
      </c>
      <c r="AI42" s="15">
        <f t="shared" si="48"/>
        <v>510</v>
      </c>
      <c r="AJ42" s="15">
        <f t="shared" si="48"/>
        <v>0</v>
      </c>
      <c r="AK42" s="15">
        <f t="shared" si="48"/>
        <v>65</v>
      </c>
      <c r="AL42" s="15">
        <f t="shared" si="48"/>
        <v>575</v>
      </c>
      <c r="AM42" s="15"/>
      <c r="AN42" s="184">
        <f>AN22+AN26+AN29+AN41</f>
        <v>30</v>
      </c>
      <c r="AO42" s="15">
        <f>AO22+AO26+AO29+AO41</f>
        <v>900</v>
      </c>
      <c r="AP42" s="184">
        <f>AP22+AP26+AP29+AP41</f>
        <v>45</v>
      </c>
      <c r="AQ42" s="16"/>
    </row>
    <row r="44" spans="1:43" x14ac:dyDescent="0.2">
      <c r="B44" s="34" t="s">
        <v>158</v>
      </c>
      <c r="AK44" s="92"/>
    </row>
    <row r="45" spans="1:43" x14ac:dyDescent="0.2">
      <c r="B45" s="33"/>
    </row>
    <row r="46" spans="1:43" x14ac:dyDescent="0.2">
      <c r="B46" s="33"/>
    </row>
    <row r="49" spans="4:39" ht="14.25" x14ac:dyDescent="0.2">
      <c r="O49" s="118"/>
    </row>
    <row r="50" spans="4:39" x14ac:dyDescent="0.2">
      <c r="D50" s="93" t="s">
        <v>159</v>
      </c>
      <c r="P50" t="s">
        <v>159</v>
      </c>
      <c r="AG50" s="497" t="s">
        <v>159</v>
      </c>
      <c r="AH50" s="509"/>
      <c r="AI50" s="509"/>
      <c r="AJ50" s="509"/>
      <c r="AK50" s="509"/>
      <c r="AL50" s="509"/>
      <c r="AM50" s="509"/>
    </row>
    <row r="51" spans="4:39" x14ac:dyDescent="0.2">
      <c r="D51" s="119" t="s">
        <v>160</v>
      </c>
      <c r="N51" s="93"/>
      <c r="P51" s="509" t="s">
        <v>161</v>
      </c>
      <c r="Q51" s="509"/>
      <c r="R51" s="509"/>
      <c r="S51" s="509"/>
      <c r="T51" s="509"/>
      <c r="U51" s="509"/>
      <c r="V51" s="509"/>
      <c r="AG51" s="509" t="s">
        <v>162</v>
      </c>
      <c r="AH51" s="509"/>
      <c r="AI51" s="509"/>
      <c r="AJ51" s="509"/>
      <c r="AK51" s="509"/>
      <c r="AL51" s="509"/>
      <c r="AM51" s="509"/>
    </row>
  </sheetData>
  <mergeCells count="21">
    <mergeCell ref="P51:V51"/>
    <mergeCell ref="AG51:AM51"/>
    <mergeCell ref="B27:AP27"/>
    <mergeCell ref="B30:AP30"/>
    <mergeCell ref="B26:D26"/>
    <mergeCell ref="B29:D29"/>
    <mergeCell ref="B41:D41"/>
    <mergeCell ref="AJ2:AN2"/>
    <mergeCell ref="AJ4:AN4"/>
    <mergeCell ref="B23:AP23"/>
    <mergeCell ref="B42:D42"/>
    <mergeCell ref="AG50:AM50"/>
    <mergeCell ref="B6:AP6"/>
    <mergeCell ref="B16:B17"/>
    <mergeCell ref="D16:D17"/>
    <mergeCell ref="E16:V16"/>
    <mergeCell ref="W16:AN16"/>
    <mergeCell ref="AO16:AO17"/>
    <mergeCell ref="AP16:AP17"/>
    <mergeCell ref="B18:AP18"/>
    <mergeCell ref="B22:D22"/>
  </mergeCells>
  <pageMargins left="0.25" right="0.25" top="0.75" bottom="0.75" header="0.3" footer="0.3"/>
  <pageSetup paperSize="9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1</vt:i4>
      </vt:variant>
    </vt:vector>
  </HeadingPairs>
  <TitlesOfParts>
    <vt:vector size="7" baseType="lpstr">
      <vt:lpstr>całość</vt:lpstr>
      <vt:lpstr>1 rok</vt:lpstr>
      <vt:lpstr>2 rok</vt:lpstr>
      <vt:lpstr>3 rok</vt:lpstr>
      <vt:lpstr>4 rok</vt:lpstr>
      <vt:lpstr>5 rok</vt:lpstr>
      <vt:lpstr>całość!Obszar_wydruku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gener</cp:lastModifiedBy>
  <cp:lastPrinted>2021-01-05T14:11:53Z</cp:lastPrinted>
  <dcterms:created xsi:type="dcterms:W3CDTF">2014-08-22T07:06:50Z</dcterms:created>
  <dcterms:modified xsi:type="dcterms:W3CDTF">2021-03-11T08:08:18Z</dcterms:modified>
</cp:coreProperties>
</file>