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PN-19" sheetId="1" r:id="rId1"/>
    <sheet name="Arkusz1" sheetId="2" r:id="rId2"/>
  </sheets>
  <definedNames>
    <definedName name="_xlnm._FilterDatabase" localSheetId="0" hidden="1">'PN-19'!$H$1:$H$18</definedName>
    <definedName name="_xlnm.Print_Area" localSheetId="0">'PN-19'!$A$1:$K$18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/>
  <c r="R14"/>
  <c r="N8" l="1"/>
  <c r="N9"/>
  <c r="N10"/>
  <c r="N13"/>
  <c r="N7"/>
  <c r="R8"/>
  <c r="R9"/>
  <c r="R10"/>
  <c r="R11"/>
  <c r="R12"/>
  <c r="R13"/>
  <c r="R7"/>
  <c r="O5" l="1"/>
  <c r="O6"/>
  <c r="O7"/>
  <c r="O8"/>
  <c r="O9"/>
  <c r="O10"/>
  <c r="O11"/>
  <c r="O12"/>
  <c r="O13"/>
  <c r="O4"/>
  <c r="J15" l="1"/>
  <c r="K15"/>
</calcChain>
</file>

<file path=xl/sharedStrings.xml><?xml version="1.0" encoding="utf-8"?>
<sst xmlns="http://schemas.openxmlformats.org/spreadsheetml/2006/main" count="38" uniqueCount="30">
  <si>
    <t>L.p.</t>
  </si>
  <si>
    <t>Cena jednostkowa netto PLN</t>
  </si>
  <si>
    <t xml:space="preserve"> VAT %</t>
  </si>
  <si>
    <t>Producent</t>
  </si>
  <si>
    <t>Jedn.</t>
  </si>
  <si>
    <r>
      <t xml:space="preserve">Wartość netto PLN
</t>
    </r>
    <r>
      <rPr>
        <sz val="7"/>
        <color indexed="8"/>
        <rFont val="Verdana"/>
        <family val="2"/>
        <charset val="238"/>
      </rPr>
      <t>(cena jedn. netto x ilość)</t>
    </r>
  </si>
  <si>
    <r>
      <t xml:space="preserve">Cena jednostkowa brutto PLN
</t>
    </r>
    <r>
      <rPr>
        <sz val="7"/>
        <color indexed="8"/>
        <rFont val="Verdana"/>
        <family val="2"/>
        <charset val="238"/>
      </rPr>
      <t>(cena jed. netto + VAT)</t>
    </r>
  </si>
  <si>
    <t>Razem suma:</t>
  </si>
  <si>
    <t>Numer katalogowy producenta</t>
  </si>
  <si>
    <t xml:space="preserve"> </t>
  </si>
  <si>
    <r>
      <t xml:space="preserve">Wartość brutto PLN
</t>
    </r>
    <r>
      <rPr>
        <sz val="7"/>
        <color indexed="8"/>
        <rFont val="Verdana"/>
        <family val="2"/>
        <charset val="238"/>
      </rPr>
      <t>(cena jedn. brutto x ilość)</t>
    </r>
  </si>
  <si>
    <t>Ilość</t>
  </si>
  <si>
    <t>Cena zakupu</t>
  </si>
  <si>
    <t>Obecna cena netto</t>
  </si>
  <si>
    <t>Marża obecna w %</t>
  </si>
  <si>
    <t>Propozycja marży</t>
  </si>
  <si>
    <t xml:space="preserve">
 </t>
  </si>
  <si>
    <r>
      <t xml:space="preserve">Rękawice medyczne ,chirurgiczne, sterylne, </t>
    </r>
    <r>
      <rPr>
        <u/>
        <sz val="10"/>
        <color indexed="8"/>
        <rFont val="Times New Roman"/>
        <family val="1"/>
        <charset val="238"/>
      </rPr>
      <t>bezpudrowe</t>
    </r>
    <r>
      <rPr>
        <sz val="10"/>
        <color indexed="8"/>
        <rFont val="Times New Roman"/>
        <family val="1"/>
        <charset val="238"/>
      </rPr>
      <t xml:space="preserve"> (z wewnętrzną  warstwą polimerową). Surowiec- lateks kauczuku naturalnego, •kształt: anatomiczny; zróżnicowane na prawą i lewą dłoń,przeznaczone do standardowych zabiegów chirurgicznych, produkt zgodny z wymaganiami normy EN 455-1,2,3 lub równoważnej  rozmiary- 6.0 , 6.5, 7.0, 7.5, 8.0, 8.5, 9.0 a 1 para
</t>
    </r>
  </si>
  <si>
    <r>
      <t xml:space="preserve">Rękawice medyczne, chirurgiczne sterylne, </t>
    </r>
    <r>
      <rPr>
        <u/>
        <sz val="10"/>
        <color indexed="8"/>
        <rFont val="Times New Roman"/>
        <family val="1"/>
        <charset val="238"/>
      </rPr>
      <t>pudrowane</t>
    </r>
    <r>
      <rPr>
        <sz val="10"/>
        <color indexed="8"/>
        <rFont val="Times New Roman"/>
        <family val="1"/>
        <charset val="238"/>
      </rPr>
      <t xml:space="preserve"> (lekko, skrobią kukurydzianą), surowiec- lateks kauczuku naturalnego, kształt anatomoczny- zróżnicowane na prawą i lewą rękę, przeznaczone do standardowych zabiegów chirurgicznych, produkt zgodny z wymogami normy EN 455-1,2,3 lub równoważnej, rozmiary- 6.o, 6.5, 7.0, 7.5, 8.0, 8.5, 9.0 a 1 para</t>
    </r>
  </si>
  <si>
    <r>
      <t xml:space="preserve">Rękawiczki medyczne,  lateksowe, </t>
    </r>
    <r>
      <rPr>
        <u/>
        <sz val="10"/>
        <color indexed="8"/>
        <rFont val="Times New Roman"/>
        <family val="1"/>
        <charset val="238"/>
      </rPr>
      <t xml:space="preserve">bezpudrowe, (wewnętrzna powierzchnia-bezlateksowa warstwa polimerowa), </t>
    </r>
    <r>
      <rPr>
        <sz val="10"/>
        <color indexed="8"/>
        <rFont val="Times New Roman"/>
        <family val="1"/>
        <charset val="238"/>
      </rPr>
      <t xml:space="preserve"> wykonane z naturalnego lateksu, płaski rolowany brzeg, , przeznaczenie- medycyna, stomatologia, laboratoria badawcze, wyrób medyczny (EN 455-1, EN 455-2, EN-455-3 lub równoważne), środek ochrony indywidualnej (EN 374-1, EN 374-2, EN 374-3 lub równoważne)  rozmiary XS, S, M, L, XL a 100 szt
</t>
    </r>
  </si>
  <si>
    <r>
      <t xml:space="preserve">Rękawice medyczne, lateksowe, </t>
    </r>
    <r>
      <rPr>
        <u/>
        <sz val="10"/>
        <color indexed="8"/>
        <rFont val="Times New Roman"/>
        <family val="1"/>
        <charset val="238"/>
      </rPr>
      <t xml:space="preserve">pudrowane </t>
    </r>
    <r>
      <rPr>
        <sz val="10"/>
        <color indexed="8"/>
        <rFont val="Times New Roman"/>
        <family val="1"/>
        <charset val="238"/>
      </rPr>
      <t xml:space="preserve">(delikatnie- mączka kukurydzianą), wykonane z naturalnego lateksu, płaski rolowany brzeg, , przenaczenie- medycyna, stomatologia, laboratoria badawcze,  wyrób medyczny (EN 455-1, EN 455-2, EN-455-3 lub równoważne),środek ochrony indywidualnej (EN 374-1, EN 374-2, EN 374-3 lub równoważne); rozmiary XS, S, M, L, XL a 100 szt
</t>
    </r>
  </si>
  <si>
    <r>
      <t xml:space="preserve">Rękawiczki medyczne winylowe, </t>
    </r>
    <r>
      <rPr>
        <u/>
        <sz val="10"/>
        <color indexed="8"/>
        <rFont val="Times New Roman"/>
        <family val="1"/>
        <charset val="238"/>
      </rPr>
      <t>bezpudrowe</t>
    </r>
    <r>
      <rPr>
        <sz val="10"/>
        <color indexed="8"/>
        <rFont val="Times New Roman"/>
        <family val="1"/>
        <charset val="238"/>
      </rPr>
      <t>, bezbarwne, wykonane z polichlorku winylu (pcv), przeznaczenie- medycyna, stomatologia, laboratoria badawcze, wyrób medyczny (EN 455-1, EN 455-2, EN-455-3 lub równoważne)  rozmiary- S, M, L, XL a 100 szt</t>
    </r>
  </si>
  <si>
    <r>
      <t xml:space="preserve">Rękawice medyczne winylowe, </t>
    </r>
    <r>
      <rPr>
        <u/>
        <sz val="10"/>
        <color indexed="8"/>
        <rFont val="Times New Roman"/>
        <family val="1"/>
        <charset val="238"/>
      </rPr>
      <t xml:space="preserve">pudrowane </t>
    </r>
    <r>
      <rPr>
        <sz val="10"/>
        <color indexed="8"/>
        <rFont val="Times New Roman"/>
        <family val="1"/>
        <charset val="238"/>
      </rPr>
      <t>(delikatnie- mączką kukurydzianą), wykonane z polichlorku winylu (pcv), przeznaczenie- medycyna, stomatologia, laboratoria badawcze, wyrób medyczny (EN 455-1, EN 455-2, EN-455-3 lub równoważne), rozmiary- S, M, L, XL a 100 szt</t>
    </r>
  </si>
  <si>
    <r>
      <t xml:space="preserve">Rękawice diagnostyczne nitrylowe, </t>
    </r>
    <r>
      <rPr>
        <u/>
        <sz val="10"/>
        <color indexed="8"/>
        <rFont val="Times New Roman"/>
        <family val="1"/>
        <charset val="238"/>
      </rPr>
      <t>bezpudrowe,</t>
    </r>
    <r>
      <rPr>
        <sz val="10"/>
        <color indexed="8"/>
        <rFont val="Times New Roman"/>
        <family val="1"/>
        <charset val="238"/>
      </rPr>
      <t xml:space="preserve">  100% nitrylu,  przeznaczenie- laboratoria, jednostki służby zdrowia, ratownictwo medyczne, Norma EN374   (ochrona przed zagrożeniami chemicznymi) lub równoważna, Norma EN374-2 (ochrona przed zagrożeniami bakteriologicznymi) lub równoważna, wyrób medyczny (EN 455-1, EN 455-2, EN-455-3 lub równoważne) rozmiary S, M, L, XL a 100 szt
</t>
    </r>
  </si>
  <si>
    <t>Rękawice foliowe, wykonane z przeźroczystego polietylenu rozmiary: M, L a 100 szt</t>
  </si>
  <si>
    <r>
      <t xml:space="preserve">Rękawice sekcyjne, lateksowe (naturalna guma lateksowa- materiał powłoki), nieflokowane (materiał wyściółki), bezpudrowe, chlorowane, </t>
    </r>
    <r>
      <rPr>
        <b/>
        <sz val="10"/>
        <rFont val="Times New Roman"/>
        <family val="1"/>
        <charset val="238"/>
      </rPr>
      <t>o grubości 0,43 mm</t>
    </r>
    <r>
      <rPr>
        <sz val="10"/>
        <rFont val="Times New Roman"/>
        <family val="1"/>
        <charset val="238"/>
      </rPr>
      <t>, długość 305 mm. Zgodne z wymogami europejskiej dyrektywy 89/686/EWG oraz norm europejskicj EN 420:2003 + A1:2009 oraz EN 388:2003, EN 374:2003 lub równoważnymi  (a 1 para) ANSELL 87-600   lub równoważne, tj. o podanym wyżej składzie i właściwościach</t>
    </r>
  </si>
  <si>
    <r>
      <t xml:space="preserve">Rękawice diagnostyczne nitrylowe, </t>
    </r>
    <r>
      <rPr>
        <u/>
        <sz val="10"/>
        <color indexed="8"/>
        <rFont val="Times New Roman"/>
        <family val="1"/>
        <charset val="238"/>
      </rPr>
      <t>bezpudrowe,</t>
    </r>
    <r>
      <rPr>
        <sz val="10"/>
        <color indexed="8"/>
        <rFont val="Times New Roman"/>
        <family val="1"/>
        <charset val="238"/>
      </rPr>
      <t xml:space="preserve">  100% nitrylu,  powierzchnia rękawic gładka-teksturowane na końcach palców, równomiernie rolowany brzeg, KOLOR CZARNY</t>
    </r>
    <r>
      <rPr>
        <sz val="10"/>
        <color indexed="10"/>
        <rFont val="Times New Roman"/>
        <family val="1"/>
        <charset val="238"/>
      </rPr>
      <t>,</t>
    </r>
    <r>
      <rPr>
        <sz val="10"/>
        <color indexed="8"/>
        <rFont val="Times New Roman"/>
        <family val="1"/>
        <charset val="238"/>
      </rPr>
      <t xml:space="preserve"> przeznaczenie laboratoria, jednostki służby zdrowia, ratownictwo medyczne, Norma EN374   (ochrona przed zagrożeniami chemicznymi) lub równoważna, Norma EN374-2 (ochrona przed zagrożeniami bakteriologicznymi) lub równoważna, wyrób medyczny (EN 455-1, EN 455-2, EN-455-3 lub równoważne) rozmiary S, M, L, XL a 100 szt
</t>
    </r>
  </si>
  <si>
    <t>par</t>
  </si>
  <si>
    <t>op</t>
  </si>
  <si>
    <t>formularz asortymentowo- cenowy- rękawice medyczne  2020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</si>
</sst>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66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entury Gothic"/>
      <family val="2"/>
      <charset val="238"/>
    </font>
    <font>
      <b/>
      <sz val="12"/>
      <color theme="1"/>
      <name val="Arial"/>
      <family val="2"/>
      <charset val="238"/>
    </font>
    <font>
      <sz val="9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color indexed="8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9" fontId="10" fillId="2" borderId="6" xfId="0" applyNumberFormat="1" applyFont="1" applyFill="1" applyBorder="1" applyAlignment="1">
      <alignment horizontal="center" vertical="center"/>
    </xf>
    <xf numFmtId="9" fontId="1" fillId="0" borderId="0" xfId="0" applyNumberFormat="1" applyFont="1"/>
    <xf numFmtId="49" fontId="13" fillId="2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9" fontId="5" fillId="0" borderId="3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/>
    <xf numFmtId="0" fontId="1" fillId="0" borderId="0" xfId="0" applyFont="1" applyAlignment="1">
      <alignment wrapText="1"/>
    </xf>
    <xf numFmtId="2" fontId="3" fillId="2" borderId="10" xfId="0" applyNumberFormat="1" applyFont="1" applyFill="1" applyBorder="1"/>
    <xf numFmtId="0" fontId="17" fillId="0" borderId="0" xfId="0" applyFont="1"/>
    <xf numFmtId="0" fontId="17" fillId="0" borderId="10" xfId="0" applyFont="1" applyBorder="1" applyAlignment="1">
      <alignment horizontal="center" vertical="center" wrapText="1"/>
    </xf>
    <xf numFmtId="10" fontId="17" fillId="0" borderId="10" xfId="0" applyNumberFormat="1" applyFont="1" applyBorder="1"/>
    <xf numFmtId="10" fontId="17" fillId="2" borderId="10" xfId="0" applyNumberFormat="1" applyFont="1" applyFill="1" applyBorder="1"/>
    <xf numFmtId="0" fontId="17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8" fillId="0" borderId="0" xfId="0" applyFont="1" applyAlignment="1">
      <alignment horizontal="center" vertical="top"/>
    </xf>
    <xf numFmtId="0" fontId="18" fillId="4" borderId="10" xfId="0" applyFont="1" applyFill="1" applyBorder="1" applyAlignment="1">
      <alignment horizontal="center" vertical="top" wrapText="1"/>
    </xf>
    <xf numFmtId="0" fontId="18" fillId="4" borderId="10" xfId="0" applyFont="1" applyFill="1" applyBorder="1" applyAlignment="1">
      <alignment horizontal="center" vertical="top"/>
    </xf>
    <xf numFmtId="4" fontId="19" fillId="3" borderId="6" xfId="0" applyNumberFormat="1" applyFont="1" applyFill="1" applyBorder="1" applyAlignment="1">
      <alignment vertical="center"/>
    </xf>
    <xf numFmtId="0" fontId="11" fillId="2" borderId="5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15" fillId="2" borderId="8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0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8"/>
  <sheetViews>
    <sheetView tabSelected="1" zoomScale="80" zoomScaleNormal="80" workbookViewId="0">
      <selection activeCell="E5" sqref="E5"/>
    </sheetView>
  </sheetViews>
  <sheetFormatPr defaultRowHeight="15.75"/>
  <cols>
    <col min="1" max="1" width="5.28515625" style="1" customWidth="1"/>
    <col min="2" max="2" width="92.7109375" style="1" customWidth="1"/>
    <col min="3" max="3" width="9.140625" style="7"/>
    <col min="4" max="4" width="9.140625" style="4"/>
    <col min="5" max="5" width="23.7109375" style="31" customWidth="1"/>
    <col min="6" max="6" width="12.28515625" style="1" customWidth="1"/>
    <col min="7" max="7" width="15" style="7" customWidth="1"/>
    <col min="8" max="8" width="9.140625" style="26"/>
    <col min="9" max="9" width="17.28515625" style="1" customWidth="1"/>
    <col min="10" max="10" width="19.42578125" style="3" customWidth="1"/>
    <col min="11" max="11" width="20" style="1" customWidth="1"/>
    <col min="12" max="12" width="9.140625" style="5"/>
    <col min="13" max="14" width="12.140625" style="5" hidden="1" customWidth="1"/>
    <col min="15" max="15" width="11" style="38" hidden="1" customWidth="1"/>
    <col min="16" max="16" width="9.140625" style="1" hidden="1" customWidth="1"/>
    <col min="17" max="17" width="11.85546875" style="44" hidden="1" customWidth="1"/>
    <col min="18" max="18" width="9.140625" style="5" hidden="1" customWidth="1"/>
    <col min="19" max="19" width="9.140625" style="1" hidden="1" customWidth="1"/>
    <col min="20" max="16384" width="9.140625" style="1"/>
  </cols>
  <sheetData>
    <row r="1" spans="1:35" ht="28.5" customHeight="1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35" ht="37.5" customHeight="1" thickBot="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35" ht="58.5" customHeight="1" thickBot="1">
      <c r="A3" s="15" t="s">
        <v>0</v>
      </c>
      <c r="B3" s="48"/>
      <c r="C3" s="16" t="s">
        <v>11</v>
      </c>
      <c r="D3" s="17" t="s">
        <v>4</v>
      </c>
      <c r="E3" s="27" t="s">
        <v>8</v>
      </c>
      <c r="F3" s="18" t="s">
        <v>3</v>
      </c>
      <c r="G3" s="19" t="s">
        <v>1</v>
      </c>
      <c r="H3" s="25" t="s">
        <v>2</v>
      </c>
      <c r="I3" s="19" t="s">
        <v>6</v>
      </c>
      <c r="J3" s="19" t="s">
        <v>5</v>
      </c>
      <c r="K3" s="20" t="s">
        <v>10</v>
      </c>
      <c r="M3" s="39" t="s">
        <v>12</v>
      </c>
      <c r="N3" s="39" t="s">
        <v>13</v>
      </c>
      <c r="O3" s="39" t="s">
        <v>14</v>
      </c>
      <c r="P3" s="36"/>
      <c r="Q3" s="45" t="s">
        <v>15</v>
      </c>
      <c r="R3" s="43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5" ht="66" customHeight="1" thickBot="1">
      <c r="A4" s="11">
        <v>1</v>
      </c>
      <c r="B4" s="51" t="s">
        <v>17</v>
      </c>
      <c r="C4" s="12">
        <v>500</v>
      </c>
      <c r="D4" s="13" t="s">
        <v>27</v>
      </c>
      <c r="E4" s="28"/>
      <c r="F4" s="49"/>
      <c r="G4" s="14"/>
      <c r="H4" s="32"/>
      <c r="I4" s="24"/>
      <c r="J4" s="24"/>
      <c r="K4" s="24"/>
      <c r="M4" s="35">
        <v>70</v>
      </c>
      <c r="N4" s="35">
        <v>100</v>
      </c>
      <c r="O4" s="40">
        <f>1-(M4/N4)</f>
        <v>0.30000000000000004</v>
      </c>
      <c r="Q4" s="46"/>
    </row>
    <row r="5" spans="1:35" ht="57.75" customHeight="1" thickBot="1">
      <c r="A5" s="8">
        <v>2</v>
      </c>
      <c r="B5" s="51" t="s">
        <v>18</v>
      </c>
      <c r="C5" s="10">
        <v>500</v>
      </c>
      <c r="D5" s="9" t="s">
        <v>27</v>
      </c>
      <c r="E5" s="29"/>
      <c r="F5" s="50"/>
      <c r="G5" s="14"/>
      <c r="H5" s="33"/>
      <c r="I5" s="24"/>
      <c r="J5" s="24"/>
      <c r="K5" s="24"/>
      <c r="M5" s="35">
        <v>37.5</v>
      </c>
      <c r="N5" s="35">
        <v>53.57</v>
      </c>
      <c r="O5" s="40">
        <f t="shared" ref="O5:O13" si="0">1-(M5/N5)</f>
        <v>0.29998133283554229</v>
      </c>
      <c r="Q5" s="46"/>
    </row>
    <row r="6" spans="1:35" ht="59.25" customHeight="1" thickBot="1">
      <c r="A6" s="8">
        <v>3</v>
      </c>
      <c r="B6" s="51" t="s">
        <v>19</v>
      </c>
      <c r="C6" s="10">
        <v>1500</v>
      </c>
      <c r="D6" s="9" t="s">
        <v>28</v>
      </c>
      <c r="E6" s="29"/>
      <c r="F6" s="9"/>
      <c r="G6" s="14"/>
      <c r="H6" s="33"/>
      <c r="I6" s="24"/>
      <c r="J6" s="24"/>
      <c r="K6" s="24"/>
      <c r="M6" s="35">
        <v>22.54</v>
      </c>
      <c r="N6" s="35">
        <v>31.84</v>
      </c>
      <c r="O6" s="40">
        <f t="shared" si="0"/>
        <v>0.29208542713567842</v>
      </c>
      <c r="Q6" s="46"/>
    </row>
    <row r="7" spans="1:35" ht="63.75" customHeight="1" thickBot="1">
      <c r="A7" s="8">
        <v>4</v>
      </c>
      <c r="B7" s="51" t="s">
        <v>20</v>
      </c>
      <c r="C7" s="10">
        <v>1500</v>
      </c>
      <c r="D7" s="9" t="s">
        <v>28</v>
      </c>
      <c r="E7" s="29"/>
      <c r="F7" s="50"/>
      <c r="G7" s="14"/>
      <c r="H7" s="33"/>
      <c r="I7" s="24"/>
      <c r="J7" s="24"/>
      <c r="K7" s="24"/>
      <c r="M7" s="37">
        <v>30</v>
      </c>
      <c r="N7" s="37">
        <f>M7/0.87</f>
        <v>34.482758620689658</v>
      </c>
      <c r="O7" s="41">
        <f t="shared" si="0"/>
        <v>0.13000000000000012</v>
      </c>
      <c r="Q7" s="46">
        <v>13</v>
      </c>
      <c r="R7" s="5">
        <f>100-Q7</f>
        <v>87</v>
      </c>
    </row>
    <row r="8" spans="1:35" ht="51.75" customHeight="1" thickBot="1">
      <c r="A8" s="8">
        <v>5</v>
      </c>
      <c r="B8" s="51" t="s">
        <v>21</v>
      </c>
      <c r="C8" s="10">
        <v>1500</v>
      </c>
      <c r="D8" s="9" t="s">
        <v>28</v>
      </c>
      <c r="E8" s="29"/>
      <c r="F8" s="50"/>
      <c r="G8" s="14"/>
      <c r="H8" s="33"/>
      <c r="I8" s="24"/>
      <c r="J8" s="24"/>
      <c r="K8" s="24"/>
      <c r="M8" s="35">
        <v>15</v>
      </c>
      <c r="N8" s="37">
        <f t="shared" ref="N8:N13" si="1">M8/0.87</f>
        <v>17.241379310344829</v>
      </c>
      <c r="O8" s="40">
        <f t="shared" si="0"/>
        <v>0.13000000000000012</v>
      </c>
      <c r="Q8" s="46">
        <v>13</v>
      </c>
      <c r="R8" s="5">
        <f t="shared" ref="R8:R13" si="2">100-Q8</f>
        <v>87</v>
      </c>
    </row>
    <row r="9" spans="1:35" ht="49.5" customHeight="1" thickBot="1">
      <c r="A9" s="8">
        <v>6</v>
      </c>
      <c r="B9" s="51" t="s">
        <v>22</v>
      </c>
      <c r="C9" s="10">
        <v>1500</v>
      </c>
      <c r="D9" s="9" t="s">
        <v>28</v>
      </c>
      <c r="E9" s="29"/>
      <c r="F9" s="50"/>
      <c r="G9" s="14"/>
      <c r="H9" s="33"/>
      <c r="I9" s="24"/>
      <c r="J9" s="24"/>
      <c r="K9" s="24"/>
      <c r="M9" s="35">
        <v>20</v>
      </c>
      <c r="N9" s="37">
        <f t="shared" si="1"/>
        <v>22.988505747126435</v>
      </c>
      <c r="O9" s="40">
        <f t="shared" si="0"/>
        <v>0.12999999999999989</v>
      </c>
      <c r="Q9" s="46">
        <v>13</v>
      </c>
      <c r="R9" s="5">
        <f t="shared" si="2"/>
        <v>87</v>
      </c>
    </row>
    <row r="10" spans="1:35" ht="63.75" customHeight="1" thickBot="1">
      <c r="A10" s="8">
        <v>7</v>
      </c>
      <c r="B10" s="51" t="s">
        <v>23</v>
      </c>
      <c r="C10" s="10">
        <v>6000</v>
      </c>
      <c r="D10" s="9" t="s">
        <v>28</v>
      </c>
      <c r="E10" s="29"/>
      <c r="F10" s="50"/>
      <c r="G10" s="14"/>
      <c r="H10" s="33"/>
      <c r="I10" s="24"/>
      <c r="J10" s="24"/>
      <c r="K10" s="24"/>
      <c r="M10" s="35">
        <v>35</v>
      </c>
      <c r="N10" s="37">
        <f t="shared" si="1"/>
        <v>40.229885057471265</v>
      </c>
      <c r="O10" s="40">
        <f t="shared" si="0"/>
        <v>0.13</v>
      </c>
      <c r="Q10" s="46">
        <v>13</v>
      </c>
      <c r="R10" s="5">
        <f t="shared" si="2"/>
        <v>87</v>
      </c>
    </row>
    <row r="11" spans="1:35" ht="76.5" customHeight="1" thickBot="1">
      <c r="A11" s="8">
        <v>8</v>
      </c>
      <c r="B11" s="51" t="s">
        <v>26</v>
      </c>
      <c r="C11" s="10">
        <v>500</v>
      </c>
      <c r="D11" s="9" t="s">
        <v>28</v>
      </c>
      <c r="E11" s="29"/>
      <c r="F11" s="50"/>
      <c r="G11" s="14"/>
      <c r="H11" s="33"/>
      <c r="I11" s="24"/>
      <c r="J11" s="24"/>
      <c r="K11" s="24"/>
      <c r="M11" s="35">
        <v>35</v>
      </c>
      <c r="N11" s="37">
        <v>44</v>
      </c>
      <c r="O11" s="40">
        <f t="shared" si="0"/>
        <v>0.20454545454545459</v>
      </c>
      <c r="Q11" s="46">
        <v>13</v>
      </c>
      <c r="R11" s="5">
        <f t="shared" si="2"/>
        <v>87</v>
      </c>
    </row>
    <row r="12" spans="1:35" ht="27.75" customHeight="1" thickBot="1">
      <c r="A12" s="8">
        <v>9</v>
      </c>
      <c r="B12" s="51" t="s">
        <v>24</v>
      </c>
      <c r="C12" s="10">
        <v>50</v>
      </c>
      <c r="D12" s="9" t="s">
        <v>28</v>
      </c>
      <c r="E12" s="29"/>
      <c r="F12" s="50"/>
      <c r="G12" s="14"/>
      <c r="H12" s="33"/>
      <c r="I12" s="24"/>
      <c r="J12" s="24"/>
      <c r="K12" s="24"/>
      <c r="M12" s="35">
        <v>35</v>
      </c>
      <c r="N12" s="37">
        <v>44</v>
      </c>
      <c r="O12" s="40">
        <f t="shared" si="0"/>
        <v>0.20454545454545459</v>
      </c>
      <c r="Q12" s="46">
        <v>13</v>
      </c>
      <c r="R12" s="5">
        <f t="shared" si="2"/>
        <v>87</v>
      </c>
    </row>
    <row r="13" spans="1:35" ht="73.5" customHeight="1" thickBot="1">
      <c r="A13" s="8">
        <v>10</v>
      </c>
      <c r="B13" s="52" t="s">
        <v>25</v>
      </c>
      <c r="C13" s="10">
        <v>1500</v>
      </c>
      <c r="D13" s="9" t="s">
        <v>27</v>
      </c>
      <c r="E13" s="29"/>
      <c r="F13" s="50"/>
      <c r="G13" s="14"/>
      <c r="H13" s="33"/>
      <c r="I13" s="24"/>
      <c r="J13" s="24"/>
      <c r="K13" s="24"/>
      <c r="M13" s="35">
        <v>35</v>
      </c>
      <c r="N13" s="37">
        <f t="shared" si="1"/>
        <v>40.229885057471265</v>
      </c>
      <c r="O13" s="40">
        <f t="shared" si="0"/>
        <v>0.13</v>
      </c>
      <c r="Q13" s="46">
        <v>13</v>
      </c>
      <c r="R13" s="5">
        <f t="shared" si="2"/>
        <v>87</v>
      </c>
    </row>
    <row r="14" spans="1:35" ht="50.1" customHeight="1" thickBot="1">
      <c r="A14" s="8"/>
      <c r="B14" s="23"/>
      <c r="C14" s="21"/>
      <c r="D14" s="22"/>
      <c r="E14" s="30"/>
      <c r="F14" s="22"/>
      <c r="G14" s="14"/>
      <c r="H14" s="34"/>
      <c r="I14" s="24"/>
      <c r="J14" s="24"/>
      <c r="K14" s="24"/>
      <c r="M14" s="35">
        <v>5</v>
      </c>
      <c r="N14" s="35">
        <v>6.43</v>
      </c>
      <c r="O14" s="40">
        <f t="shared" ref="O14" si="3">1-(M14/N14)</f>
        <v>0.22239502332814931</v>
      </c>
      <c r="Q14" s="46"/>
      <c r="R14" s="5">
        <f t="shared" ref="R14" si="4">100-Q14</f>
        <v>100</v>
      </c>
    </row>
    <row r="15" spans="1:35" ht="44.25" customHeight="1" thickBot="1">
      <c r="A15" s="57" t="s">
        <v>7</v>
      </c>
      <c r="B15" s="58"/>
      <c r="C15" s="58"/>
      <c r="D15" s="58"/>
      <c r="E15" s="58"/>
      <c r="F15" s="58"/>
      <c r="G15" s="58"/>
      <c r="H15" s="58"/>
      <c r="I15" s="59"/>
      <c r="J15" s="47">
        <f>SUM(J4:J14)</f>
        <v>0</v>
      </c>
      <c r="K15" s="47">
        <f>SUM(K4:K14)</f>
        <v>0</v>
      </c>
    </row>
    <row r="16" spans="1:35" ht="41.2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8" s="2" customForma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6" t="s">
        <v>9</v>
      </c>
      <c r="M17" s="6"/>
      <c r="N17" s="6"/>
      <c r="O17" s="42"/>
      <c r="Q17" s="44"/>
      <c r="R17" s="6"/>
    </row>
    <row r="18" spans="1:18" ht="23.2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</sheetData>
  <autoFilter ref="H1:H18"/>
  <mergeCells count="6">
    <mergeCell ref="A1:K1"/>
    <mergeCell ref="A2:K2"/>
    <mergeCell ref="A18:K18"/>
    <mergeCell ref="A17:K17"/>
    <mergeCell ref="A15:I15"/>
    <mergeCell ref="A16:K16"/>
  </mergeCells>
  <pageMargins left="0.31496062992125984" right="0.31496062992125984" top="0.39370078740157483" bottom="0.39370078740157483" header="0.31496062992125984" footer="0.31496062992125984"/>
  <pageSetup paperSize="9" scale="60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0" sqref="B20"/>
    </sheetView>
  </sheetViews>
  <sheetFormatPr defaultRowHeight="15"/>
  <cols>
    <col min="1" max="1" width="5.28515625" customWidth="1"/>
    <col min="2" max="2" width="84" customWidth="1"/>
    <col min="5" max="5" width="23.7109375" customWidth="1"/>
    <col min="6" max="6" width="12.28515625" customWidth="1"/>
    <col min="7" max="7" width="15" customWidth="1"/>
    <col min="9" max="9" width="14.7109375" customWidth="1"/>
    <col min="10" max="10" width="15.5703125" customWidth="1"/>
    <col min="11" max="11" width="16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PN-19</vt:lpstr>
      <vt:lpstr>Arkusz1</vt:lpstr>
      <vt:lpstr>'PN-19'!Obszar_wydruku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UMZZP</dc:creator>
  <cp:lastModifiedBy>UM USER</cp:lastModifiedBy>
  <cp:lastPrinted>2020-05-25T11:32:10Z</cp:lastPrinted>
  <dcterms:created xsi:type="dcterms:W3CDTF">2016-10-24T06:35:15Z</dcterms:created>
  <dcterms:modified xsi:type="dcterms:W3CDTF">2020-09-18T09:44:52Z</dcterms:modified>
</cp:coreProperties>
</file>