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zetargi\PRZETARGI 2020\B PN 86 artykuły sanitarno-medyczne\(2) SIWZ + załączniki\"/>
    </mc:Choice>
  </mc:AlternateContent>
  <bookViews>
    <workbookView xWindow="0" yWindow="0" windowWidth="23790" windowHeight="11925"/>
  </bookViews>
  <sheets>
    <sheet name="PN-19" sheetId="1" r:id="rId1"/>
    <sheet name="Arkusz1" sheetId="2" r:id="rId2"/>
  </sheets>
  <definedNames>
    <definedName name="_xlnm._FilterDatabase" localSheetId="0" hidden="1">'PN-19'!$H$1:$H$64</definedName>
    <definedName name="_xlnm.Print_Area" localSheetId="0">'PN-19'!$A$1:$K$64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1" i="1" l="1"/>
  <c r="N51" i="1"/>
  <c r="O51" i="1" s="1"/>
  <c r="N20" i="1"/>
  <c r="N14" i="1"/>
  <c r="N21" i="1" l="1"/>
  <c r="N19" i="1"/>
  <c r="N18" i="1"/>
  <c r="N8" i="1"/>
  <c r="N9" i="1"/>
  <c r="N10" i="1"/>
  <c r="N13" i="1"/>
  <c r="N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7" i="1"/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4" i="1"/>
  <c r="J61" i="1" l="1"/>
  <c r="K61" i="1"/>
</calcChain>
</file>

<file path=xl/sharedStrings.xml><?xml version="1.0" encoding="utf-8"?>
<sst xmlns="http://schemas.openxmlformats.org/spreadsheetml/2006/main" count="133" uniqueCount="79">
  <si>
    <t>L.p.</t>
  </si>
  <si>
    <t>Cena jednostkowa netto PLN</t>
  </si>
  <si>
    <t xml:space="preserve"> VAT %</t>
  </si>
  <si>
    <t>Producent</t>
  </si>
  <si>
    <t>Jedn.</t>
  </si>
  <si>
    <r>
      <t xml:space="preserve">Wartość netto PLN
</t>
    </r>
    <r>
      <rPr>
        <sz val="7"/>
        <color indexed="8"/>
        <rFont val="Verdana"/>
        <family val="2"/>
        <charset val="238"/>
      </rPr>
      <t>(cena jedn. netto x ilość)</t>
    </r>
  </si>
  <si>
    <r>
      <t xml:space="preserve">Cena jednostkowa brutto PLN
</t>
    </r>
    <r>
      <rPr>
        <sz val="7"/>
        <color indexed="8"/>
        <rFont val="Verdana"/>
        <family val="2"/>
        <charset val="238"/>
      </rPr>
      <t>(cena jed. netto + VAT)</t>
    </r>
  </si>
  <si>
    <t>Razem suma:</t>
  </si>
  <si>
    <t>Numer katalogowy producenta</t>
  </si>
  <si>
    <t xml:space="preserve"> </t>
  </si>
  <si>
    <r>
      <t xml:space="preserve">Wartość brutto PLN
</t>
    </r>
    <r>
      <rPr>
        <sz val="7"/>
        <color indexed="8"/>
        <rFont val="Verdana"/>
        <family val="2"/>
        <charset val="238"/>
      </rPr>
      <t>(cena jedn. brutto x ilość)</t>
    </r>
  </si>
  <si>
    <t>Ilość</t>
  </si>
  <si>
    <t>Cena zakupu</t>
  </si>
  <si>
    <t>Obecna cena netto</t>
  </si>
  <si>
    <t>Marża obecna w %</t>
  </si>
  <si>
    <t>Propozycja marży</t>
  </si>
  <si>
    <r>
      <t xml:space="preserve">Rękawice medyczne ,chirurgiczne, sterylne, </t>
    </r>
    <r>
      <rPr>
        <u/>
        <sz val="10"/>
        <color indexed="8"/>
        <rFont val="Times New Roman"/>
        <family val="1"/>
        <charset val="238"/>
      </rPr>
      <t>bezpudrowe</t>
    </r>
    <r>
      <rPr>
        <sz val="10"/>
        <color indexed="8"/>
        <rFont val="Times New Roman"/>
        <family val="1"/>
        <charset val="238"/>
      </rPr>
      <t xml:space="preserve"> (z wewnętrzną  warstwą polimerową). Surowiec- lateks kauczuku naturalnego, •kształt: anatomiczny; zróżnicowane na prawą i lewą dłoń,przeznaczone do standardowych zabiegów chirurgicznych, produkt zgodny z wymaganiami normy EN 455-1,2,3 lub równoważnej  rozmiary- 6.0 , 6.5, 7.0, 7.5, 8.0, 8.5, 9.0 a 1 para
</t>
    </r>
  </si>
  <si>
    <r>
      <t xml:space="preserve">Rękawice medyczne, chirurgiczne sterylne, </t>
    </r>
    <r>
      <rPr>
        <u/>
        <sz val="10"/>
        <color indexed="8"/>
        <rFont val="Times New Roman"/>
        <family val="1"/>
        <charset val="238"/>
      </rPr>
      <t>pudrowane</t>
    </r>
    <r>
      <rPr>
        <sz val="10"/>
        <color indexed="8"/>
        <rFont val="Times New Roman"/>
        <family val="1"/>
        <charset val="238"/>
      </rPr>
      <t xml:space="preserve"> (lekko, skrobią kukurydzianą), surowiec- lateks kauczuku naturalnego, kształt anatomoczny- zróżnicowane na prawą i lewą rękę, przeznaczone do standardowych zabiegów chirurgicznych, produkt zgodny z wymogami normy EN 455-1,2,3 lub równoważnej, rozmiary- 6.o, 6.5, 7.0, 7.5, 8.0, 8.5, 9.0 a 1 para</t>
    </r>
  </si>
  <si>
    <r>
      <t xml:space="preserve">Rękawiczki medyczne,  lateksowe, </t>
    </r>
    <r>
      <rPr>
        <u/>
        <sz val="10"/>
        <color indexed="8"/>
        <rFont val="Times New Roman"/>
        <family val="1"/>
        <charset val="238"/>
      </rPr>
      <t xml:space="preserve">bezpudrowe, (wewnętrzna powierzchnia-bezlateksowa warstwa polimerowa), </t>
    </r>
    <r>
      <rPr>
        <sz val="10"/>
        <color indexed="8"/>
        <rFont val="Times New Roman"/>
        <family val="1"/>
        <charset val="238"/>
      </rPr>
      <t xml:space="preserve"> wykonane z naturalnego lateksu, płaski rolowany brzeg, , przeznaczenie- medycyna, stomatologia, laboratoria badawcze, wyrób medyczny (EN 455-1, EN 455-2, EN-455-3 lub równoważne), środek ochrony indywidualnej (EN 374-1, EN 374-2, EN 374-3 lub równoważne)  rozmiary XS, S, M, L, XL a 100 szt
</t>
    </r>
  </si>
  <si>
    <r>
      <t xml:space="preserve">Rękawice medyczne, lateksowe, </t>
    </r>
    <r>
      <rPr>
        <u/>
        <sz val="10"/>
        <color indexed="8"/>
        <rFont val="Times New Roman"/>
        <family val="1"/>
        <charset val="238"/>
      </rPr>
      <t xml:space="preserve">pudrowane </t>
    </r>
    <r>
      <rPr>
        <sz val="10"/>
        <color indexed="8"/>
        <rFont val="Times New Roman"/>
        <family val="1"/>
        <charset val="238"/>
      </rPr>
      <t xml:space="preserve">(delikatnie- mączka kukurydzianą), wykonane z naturalnego lateksu, płaski rolowany brzeg, , przenaczenie- medycyna, stomatologia, laboratoria badawcze,  wyrób medyczny (EN 455-1, EN 455-2, EN-455-3 lub równoważne),środek ochrony indywidualnej (EN 374-1, EN 374-2, EN 374-3 lub równoważne); rozmiary XS, S, M, L, XL a 100 szt
</t>
    </r>
  </si>
  <si>
    <r>
      <t xml:space="preserve">Rękawiczki medyczne winylowe, </t>
    </r>
    <r>
      <rPr>
        <u/>
        <sz val="10"/>
        <color indexed="8"/>
        <rFont val="Times New Roman"/>
        <family val="1"/>
        <charset val="238"/>
      </rPr>
      <t>bezpudrowe</t>
    </r>
    <r>
      <rPr>
        <sz val="10"/>
        <color indexed="8"/>
        <rFont val="Times New Roman"/>
        <family val="1"/>
        <charset val="238"/>
      </rPr>
      <t>, bezbarwne, wykonane z polichlorku winylu (pcv), przeznaczenie- medycyna, stomatologia, laboratoria badawcze, wyrób medyczny (EN 455-1, EN 455-2, EN-455-3 lub równoważne)  rozmiary- S, M, L, XL a 100 szt</t>
    </r>
  </si>
  <si>
    <r>
      <t xml:space="preserve">Rękawice medyczne winylowe, </t>
    </r>
    <r>
      <rPr>
        <u/>
        <sz val="10"/>
        <color indexed="8"/>
        <rFont val="Times New Roman"/>
        <family val="1"/>
        <charset val="238"/>
      </rPr>
      <t xml:space="preserve">pudrowane </t>
    </r>
    <r>
      <rPr>
        <sz val="10"/>
        <color indexed="8"/>
        <rFont val="Times New Roman"/>
        <family val="1"/>
        <charset val="238"/>
      </rPr>
      <t>(delikatnie- mączką kukurydzianą), wykonane z polichlorku winylu (pcv), przeznaczenie- medycyna, stomatologia, laboratoria badawcze, wyrób medyczny (EN 455-1, EN 455-2, EN-455-3 lub równoważne), rozmiary- S, M, L, XL a 100 szt</t>
    </r>
  </si>
  <si>
    <r>
      <t xml:space="preserve">Rękawice diagnostyczne nitrylowe, </t>
    </r>
    <r>
      <rPr>
        <u/>
        <sz val="10"/>
        <color indexed="8"/>
        <rFont val="Times New Roman"/>
        <family val="1"/>
        <charset val="238"/>
      </rPr>
      <t>bezpudrowe,</t>
    </r>
    <r>
      <rPr>
        <sz val="10"/>
        <color indexed="8"/>
        <rFont val="Times New Roman"/>
        <family val="1"/>
        <charset val="238"/>
      </rPr>
      <t xml:space="preserve">  100% nitrylu,  przeznaczenie- laboratoria, jednostki służby zdrowia, ratownictwo medyczne, Norma EN374   (ochrona przed zagrożeniami chemicznymi) lub równoważna, Norma EN374-2 (ochrona przed zagrożeniami bakteriologicznymi) lub równoważna, wyrób medyczny (EN 455-1, EN 455-2, EN-455-3 lub równoważne) rozmiary S, M, L, XL a 100 szt
</t>
    </r>
  </si>
  <si>
    <t>Rękawice foliowe, wykonane z przeźroczystego polietylenu rozmiary: M, L a 100 szt</t>
  </si>
  <si>
    <r>
      <t xml:space="preserve">Rękawice sekcyjne, lateksowe (naturalna guma lateksowa- materiał powłoki), nieflokowane (materiał wyściółki), bezpudrowe, chlorowane, </t>
    </r>
    <r>
      <rPr>
        <b/>
        <sz val="10"/>
        <rFont val="Times New Roman"/>
        <family val="1"/>
        <charset val="238"/>
      </rPr>
      <t>o grubości 0,43 mm</t>
    </r>
    <r>
      <rPr>
        <sz val="10"/>
        <rFont val="Times New Roman"/>
        <family val="1"/>
        <charset val="238"/>
      </rPr>
      <t>, długość 305 mm. Zgodne z wymogami europejskiej dyrektywy 89/686/EWG oraz norm europejskicj EN 420:2003 + A1:2009 oraz EN 388:2003, EN 374:2003 lub równoważnymi  (a 1 para) ANSELL 87-600   lub równoważne, tj. o podanym wyżej składzie i właściwościach</t>
    </r>
  </si>
  <si>
    <t xml:space="preserve">Lignina (wata celulozowa higieniczna)
w arkuszach a 5 kg, 40x 60 cm, produkt wykonany  z celuloz siarczanowych liściastych krótkowłóknistych i siarczynowych iglastych długowłóknistych. Cienka pilśń włóknista wydzielona z zawiesiny wodnej i wysuszona
</t>
  </si>
  <si>
    <r>
      <t>MATERIA</t>
    </r>
    <r>
      <rPr>
        <sz val="10"/>
        <rFont val="Times New Roman"/>
        <family val="1"/>
        <charset val="238"/>
      </rPr>
      <t>Ł Pur-Zellin</t>
    </r>
    <r>
      <rPr>
        <sz val="10"/>
        <color indexed="8"/>
        <rFont val="Times New Roman"/>
        <family val="1"/>
        <charset val="238"/>
      </rPr>
      <t xml:space="preserve"> lub równoważny 1x500 szt gruby, 
niejałowe kompresy z waty celulozowej, w rolce, brzegi kompresów są wzmocnione poprzez sztancowanie, dzięki czemu mają poduszkową formę i dobrą spoistość , nie pylą się, rozmiar pojedyńczego kompresu 40 x 50 mm</t>
    </r>
  </si>
  <si>
    <t>Lignina (wata celulozowa) w rolce a 150 g, wykonana w 100% z celulozy bielonej</t>
  </si>
  <si>
    <t xml:space="preserve">Wata bawełniano 500 g, wykonana w 100% z czystych, miękkich i naturalnych włókien bawełnianych, przeznaczona do celów higienicznych, kosmetycznych i opatrunkowych.
</t>
  </si>
  <si>
    <t>Wata bawełniana 200 g wykonana w 100 % z czystych, miękkich i naturalnych włókien bawełnianych, przeznaczona do celów higienicznych, kosmetycznych i opatrunkowych</t>
  </si>
  <si>
    <t>Wata bawełniana 100 g wykonana w 100 % z czystych, miękkich i naturalnych włókien bawełnianych, przeznaczona do celów higienicznych, kosmetycznych i opatrunkowych</t>
  </si>
  <si>
    <t>Gaza bawełniana opatrunkowa niejałowa 90cm x 100m, 17 nitkowa, wykonana z hydrofilowych włókien 100% bawełnianych, bielona bez użycia chloru, przeznaczona jest do ogólnego stosowania w gabinetach lekarskich, ambulatoriach oraz w placówkach szpitalnych</t>
  </si>
  <si>
    <t>Strzykawka insulinowa 1 ml z igłą 0,40 x 13 mm, trzyczęściowa ze stozkiem luer, korpus strzykawki- polipropylen, tłok strzykawki- polietylen, tłoczek gumowy o specjalnej konstrukcji redukujacej pojemność resztkową, , działka elementarna 0,025ml, kryza ograniczajaca wysuwanie się tłoka, czytelna i niezmywalna skala, sterylizowana,  100 szt</t>
  </si>
  <si>
    <r>
      <rPr>
        <sz val="10"/>
        <rFont val="Times New Roman"/>
        <family val="1"/>
        <charset val="238"/>
      </rPr>
      <t xml:space="preserve">Strzykawka tuberkulinowa 1 ml z igłą , trzyczęściowa ze stożkiem luer, korpus strzykawki- polipropylen, tłok strzykawki- polietylen, tłoczek gumowy, działka elementarna 0,05 ml </t>
    </r>
    <r>
      <rPr>
        <b/>
        <sz val="10"/>
        <rFont val="Times New Roman"/>
        <family val="1"/>
        <charset val="238"/>
      </rPr>
      <t>lub dokładniejszą</t>
    </r>
    <r>
      <rPr>
        <sz val="10"/>
        <rFont val="Times New Roman"/>
        <family val="1"/>
        <charset val="238"/>
      </rPr>
      <t xml:space="preserve">, kryza ograniczjąca wysuwanie się tłoka, czytelna i niezmywalna skala, dołączona igła o wymiarach 0,45 x 13 mm </t>
    </r>
    <r>
      <rPr>
        <b/>
        <sz val="10"/>
        <rFont val="Times New Roman"/>
        <family val="1"/>
        <charset val="238"/>
      </rPr>
      <t>lub 0,4 x 13 mm</t>
    </r>
    <r>
      <rPr>
        <sz val="10"/>
        <rFont val="Times New Roman"/>
        <family val="1"/>
        <charset val="238"/>
      </rPr>
      <t>, sterylizowana, 100 szt</t>
    </r>
  </si>
  <si>
    <t>Strzykawka trzycześciowa do pomp infuzyjnych 50 ml  ze stożkiem LUER- LOCK usytuowanym centralnie, korpus strzykawki- polipropylen, tłok strzykawki- polietylen, tłoczek gumowy z podwójnym uszczelnieniem, kryza ograniczajaca wysuwanie się tłoka, czytelna i niezmywalna skala, podziałka skali wycechowana w mililitrach, sterylizowana a 1 sztuka</t>
  </si>
  <si>
    <t>Strzykawka dwuczęściowa, jednorazowa 2 ml, czytelna i niezmywalna skala, podziałka skali wycechowana w mililitrach, przezroczysty cylinder umożliwia perfekcyjną widoczność zawartości strzykawki, płynny ruch tłoka - mniejsza siła potrzebna do jego przesunięcia, tłok zaprojektowany zgodnie z zasadami ergonomii umożliwia obsługę jedną ręką, sterylna, a 100 szt</t>
  </si>
  <si>
    <t>Strzykawka dwuczęściowa, jednorazowa 5 ml, czytelna i niezmywalna skala, podziałka skali wycechowana w mililitrach, przezroczysty cylinder umożliwia perfekcyjną widoczność zawartości strzykawki, płynny ruch tłoka - mniejsza siła potrzebna do jego przesunięcia, tłok zaprojektowany zgodnie z zasadami ergonomii umożliwia obsługę jedną ręką, sterylna a 100 szt</t>
  </si>
  <si>
    <t>Strzykawka dwuczęściowa, jednorazowa 10 ml, czytelna i niezmywalna skala, podziałka skali wycechowana w mililitrach, przezroczysty cylinder umożliwia perfekcyjną widoczność zawartości strzykawki, płynny ruch tłoka - mniejsza siła potrzebna do jego przesunięcia, tłok zaprojektowany zgodnie z zasadami ergonomii umożliwia obsługę jedną ręką, sterylna a 100 szt</t>
  </si>
  <si>
    <t>Strzykawka dwuczęściowa, jednorazowa 20 ml, czytelna i niezmywalna skala, podziałka skali wycechowana w mililitrach, przezroczysty cylinder umożliwia perfekcyjną widoczność zawartości strzykawki, płynny ruch tłoka - mniejsza siła potrzebna do jego przesunięcia, tłok zaprojektowany zgodnie z zasadami ergonomii umożliwia obsługę jedną ręką, sterylna a 100 szt</t>
  </si>
  <si>
    <t>Igła medyczna do iniekcji 0,45 mm, sterylna a 100 szt</t>
  </si>
  <si>
    <t>Igła medyczna do iniekcji 0,5 mm, sterylna a 100 szt</t>
  </si>
  <si>
    <t>Igła medyczna do iniekcji 0,6 mm, sterylna a 100 szt</t>
  </si>
  <si>
    <t>Igła medyczna do iniekcji 0,7 mm, sterylna a 100 szt</t>
  </si>
  <si>
    <t>Igła medyczna do iniekcji 0,8 mm, sterylna a 100 szt</t>
  </si>
  <si>
    <t>Igła medyczna do iniekcji 0,9 mm, sterylna a 100 szt</t>
  </si>
  <si>
    <t>Igła medyczna do iniekcji 1,2 mm , sterylna a 100 szt</t>
  </si>
  <si>
    <t>Igła medyczna do iniekcji 1,60 mm, sterylna a 100 szt</t>
  </si>
  <si>
    <t>Igła medyczna do iniekcji 1,80 mm, sterylna a 100 szt</t>
  </si>
  <si>
    <r>
      <t xml:space="preserve">Nakłuwacz Medlance 1,8 mm (op. 200 szt)  - niebieski bezpieczny jednorazowy nakłuwacz do pozyskiwania próbek krwi stowowanych w testach diagnostycznych. Konstrukcyjnie zabezpieczony przed ponownym użyciem i ewentualnym zakażeniem personelu medycznego krwią pacjenta. Ostrze schowane przed i po użyciu uniemożliwia przypadkowe skaleczenie. Specjalnie szlifowane ostrze z nierdzewnej stali oraz szybkość nakłucia maksymalnie minimalizują ból. Sterylizowany promieniami Gamma, igła 21G (0.8mm),głębokość nakłucia -1.8mm.                                                                                                                       </t>
    </r>
    <r>
      <rPr>
        <i/>
        <sz val="10"/>
        <color indexed="8"/>
        <rFont val="Times New Roman"/>
        <family val="1"/>
        <charset val="238"/>
      </rPr>
      <t>Zamawiający oczekuje produktu o podanej nazwie lub produktu równoważnego o takich samych właściwościach i zbliżonym parametrach, tj. +/- 10%. Przy każdej pozycji należy wpisać nazwę i producenta oferowanego produktu, a w przypadku produktów równoważnych - również jego parametry</t>
    </r>
  </si>
  <si>
    <r>
      <t xml:space="preserve">Nakłuwacz Medlance 2,4 mm (op. 200 szt)  - granatowy bezpieczny jednorazowy nakłuwacz do pozyskiwania próbek krwi stowowanych w testach diagnostycznych. Konstrukcyjnie zabezpieczony przed ponownym użyciem i ewentualnym zakażeniem personelu medycznego krwią pacjenta. Ostrze schowane przed i po użyciu uniemożliwia przypadkowe skaleczenie. Specjalnie szlifowane ostrze z nierdzewnej stali oraz szybkość nakłucia maksymalnie minimalizują ból. Sterylizowany promieniami Gamma, igła 21G (0.8mm),głębokość nakłucia 2.4 mm.                                                                                                                                         </t>
    </r>
    <r>
      <rPr>
        <i/>
        <sz val="10"/>
        <color indexed="8"/>
        <rFont val="Times New Roman"/>
        <family val="1"/>
        <charset val="238"/>
      </rPr>
      <t>Zamawiający oczekuje produktu o podanej nazwie lub produktu równoważnego o takich samych właściwościach i zbliżonym parametrach, tj. +/- 10%. Przy każdej pozycji należy wpisać nazwę i producenta oferowanego produktu, a w przypadku produktów równoważnych - również jego parametry</t>
    </r>
  </si>
  <si>
    <t>Kompresy gazowe jałowe 5 cm x5 cm , 17 nitkowe, 8 warstwowe, wykonane ze 100 % gazy bawełnianej bielonej bezchlorowo a 3 szt</t>
  </si>
  <si>
    <t>Kompresy gazowe jałowe 7, 5 cm x 7,5 cm, 17 nitkowe, 8 warstwowe, wykonane ze 100 % gazy bawełnianej bielonej bezchlorowo a 5 szt</t>
  </si>
  <si>
    <t>Kompresy gazowe jałowe 10 cm  x 10 cm, 17 nitkowe, 8 warstwowe, wykonane ze 100 % gazy bawełnianej bielonej bezchlorowo a 3 szt</t>
  </si>
  <si>
    <t>Kompresy gazowe niejałowe 5cm x 5 cm, 17 nitkowe, 8 warstwowe, wykonane ze 100 % gazy bawełnianej bielonej bezchlorowo a 100 szt</t>
  </si>
  <si>
    <t>Kompresy gazowe niejałowe10 cm x 10 cm, 17 nitkowe, 8 warstwowe, wykonane ze 100 % gazy bawełnianej bielonej bezchlorowo a 100 szt</t>
  </si>
  <si>
    <t>Kompresy gazowe niejałowe 7,5 cm  x 7,5 cm, 17 nitkowe, 8 warstwowe, wykonane ze 100 % gazy bawełnianej bielonej bezchlorowo a 100 szt</t>
  </si>
  <si>
    <r>
      <t xml:space="preserve">Fartuch polietylenowy z atesten dla służby zdrowia </t>
    </r>
    <r>
      <rPr>
        <b/>
        <sz val="10"/>
        <color indexed="8"/>
        <rFont val="Times New Roman"/>
        <family val="1"/>
        <charset val="238"/>
      </rPr>
      <t>o grubości foli 5 mikronów</t>
    </r>
    <r>
      <rPr>
        <sz val="10"/>
        <color indexed="8"/>
        <rFont val="Times New Roman"/>
        <family val="1"/>
        <charset val="238"/>
      </rPr>
      <t>, zakładany przez głowę  z dwoma troczkami zgrzewanymi- wiązanymi z tyłu,  dł. od wcięcia szyi 102 cm (nadający się do sekcji zwłok) l</t>
    </r>
    <r>
      <rPr>
        <sz val="10"/>
        <rFont val="Times New Roman"/>
        <family val="1"/>
        <charset val="238"/>
      </rPr>
      <t>ub fartuch wykonany z gładkiej, śliskiej folii (bez perforacji) w kolorze białym o grubości 150 µm, rozmiar 76 x 160 cm, wykonany z 1 kawałka folii z dwoma oknami do wiązania oraz wkładany przez szyję, a 1 szt.</t>
    </r>
  </si>
  <si>
    <r>
      <t xml:space="preserve">Fartuch ochronny z fizeliny, jednorazowego użytku,niejałowy, produkt medyczny a </t>
    </r>
    <r>
      <rPr>
        <b/>
        <sz val="10"/>
        <rFont val="Times New Roman"/>
        <family val="1"/>
        <charset val="238"/>
      </rPr>
      <t>1 opakowanie ( 10 szt.)</t>
    </r>
  </si>
  <si>
    <t>Czepek z gumką z fizeliny, produkt medyczny a'100 szt</t>
  </si>
  <si>
    <r>
      <t xml:space="preserve">Prześcieradło z flizeliny 210 x 140 zielone, produkt medyczny a </t>
    </r>
    <r>
      <rPr>
        <b/>
        <sz val="10"/>
        <rFont val="Times New Roman"/>
        <family val="1"/>
        <charset val="238"/>
      </rPr>
      <t>1 opakowanie (10 szt.)</t>
    </r>
  </si>
  <si>
    <r>
      <t xml:space="preserve">Worek na zwłoki polietylenowe 90 x 230 cm o grubosci foli </t>
    </r>
    <r>
      <rPr>
        <b/>
        <sz val="10"/>
        <rFont val="Times New Roman"/>
        <family val="1"/>
        <charset val="238"/>
      </rPr>
      <t>18 mikronów</t>
    </r>
    <r>
      <rPr>
        <sz val="10"/>
        <rFont val="Times New Roman"/>
        <family val="1"/>
        <charset val="238"/>
      </rPr>
      <t>, zamek wszyty, 4 uchwyty do noszenia</t>
    </r>
  </si>
  <si>
    <t>Worek na zwłoki polietylenowe 60 x 90 cm o grubosci foli 18 mikronów, zamek wszyty, 4 uchwyty do noszenia</t>
  </si>
  <si>
    <t>Pojemniki na odpady medyczne 1l, przeznaczone są do jednokrotnego użycia, przede wszystkim do zbiórki zużytych igieł, skalpelów, pipet i innych drobnych narzędzi medycznych, po założeniu pokrywy, pojemnik jest hermetycznie - na stałe zamknięty (uniemożliwiony jest kontakt z jego zawartością), nadaje się do spalania w spalarniach -  wykonany z polipropylenu.</t>
  </si>
  <si>
    <t>Pojemniki na odpady medyczne 2 l, przeznaczone są do jednokrotnego użycia, przede wszystkim do zbiórki zużytych igieł, skalpelów, pipet i innych drobnych narzędzi medycznych, po założeniu pokrywy, pojemnik jest hermetycznie - na stałe zamknięty,   (uniemożliwiony jest kontakt z jego zawartością), nadaje się do spalania w spalarniach-  wykonany z polipropylenu.</t>
  </si>
  <si>
    <t>Pojemniki na odpady medyczne 5l, przeznaczone są do jednokrotnego użycia, przede wszystkim do zbiórki zużytych igieł, skalpelów, pipet i innych drobnych narzędzi medycznych, po założeniu pokrywy, pojemnik jest hermetycznie - na stałe zamknięty,   (uniemożliwiony jest kontakt z jego zawartością), nadaje się do spalania w spalarniach-  wykonany z polipropylenu.</t>
  </si>
  <si>
    <t>Pojemniki na odpady medyczne 10 l, przeznaczone są do jednokrotnego użycia, przede wszystkim do zbiórki zużytych igieł, skalpelów, pipet i innych drobnych narzędzi medycznych, po założeniu pokrywy, pojemnik jest hermetycznie - na stałe zamknięty,   (uniemożliwiony jest kontakt z jego zawartością), nadaje się do spalania w spalarniach-  wykonany z polipropylenu.</t>
  </si>
  <si>
    <t>Pojemniki na odpady medyczne 60 l, przeznaczone są do jednokrotnego użycia, przede wszystkim do zbiórki zużytych igieł, skalpelów, pipet i innych drobnych narzędzi medycznych, po założeniu pokrywy, pojemnik jest hermetycznie - na stałe zamknięty, (uniemożliwiony jest kontakt z jego zawartością), nadaje się do spalania w spalarniach-  wykonany z polipropylenu.</t>
  </si>
  <si>
    <t>Pojemniki na odpady medyczne 20 l, przeznaczone są do jednokrotnego użycia, przede wszystkim do zbiórki zużytych igieł, skalpelów, pipet i innych drobnych narzędzi medycznych, po założeniu pokrywy, pojemnik jest hermetycznie - na stałe zamknięty,   (uniemożliwiony jest kontakt z jego zawartością), nadaje się do spalania w spalarniach-  wykonany z polipropylenu.</t>
  </si>
  <si>
    <t xml:space="preserve">Maska z fizeliny 3 warstwowa z gumką, produkt medyczny a'50 szt </t>
  </si>
  <si>
    <t>Ubranie operacyjne z flizeliny (bluza zakładana przez głowę + spodnie na gumce), produkt medyczny,rozmiary M, L, XL, XXL a 1 szt</t>
  </si>
  <si>
    <r>
      <t>Fartuch foliowy jednorazowego użytku (przedni), niesterylny, wiązany na troki, kolor biały</t>
    </r>
    <r>
      <rPr>
        <b/>
        <sz val="10"/>
        <color theme="1"/>
        <rFont val="Times New Roman"/>
        <family val="1"/>
        <charset val="238"/>
      </rPr>
      <t xml:space="preserve"> lub przezroczysty</t>
    </r>
    <r>
      <rPr>
        <sz val="10"/>
        <color indexed="8"/>
        <rFont val="Times New Roman"/>
        <family val="1"/>
        <charset val="238"/>
      </rPr>
      <t>, rozmiar uniwersalny, produkt medyczny a'</t>
    </r>
    <r>
      <rPr>
        <sz val="10"/>
        <rFont val="Times New Roman"/>
        <family val="1"/>
        <charset val="238"/>
      </rPr>
      <t>100 szt.</t>
    </r>
  </si>
  <si>
    <r>
      <t xml:space="preserve">Ochraniacze na obuwie z fizeliny z gumką, rozmiar uniwersalny </t>
    </r>
    <r>
      <rPr>
        <b/>
        <sz val="10"/>
        <color theme="1"/>
        <rFont val="Times New Roman"/>
        <family val="1"/>
        <charset val="238"/>
      </rPr>
      <t>a'100 szt</t>
    </r>
  </si>
  <si>
    <r>
      <t xml:space="preserve">Rękawice diagnostyczne nitrylowe, </t>
    </r>
    <r>
      <rPr>
        <u/>
        <sz val="10"/>
        <color indexed="8"/>
        <rFont val="Times New Roman"/>
        <family val="1"/>
        <charset val="238"/>
      </rPr>
      <t>bezpudrowe,</t>
    </r>
    <r>
      <rPr>
        <sz val="10"/>
        <color indexed="8"/>
        <rFont val="Times New Roman"/>
        <family val="1"/>
        <charset val="238"/>
      </rPr>
      <t xml:space="preserve">  100% nitrylu,  powierzchnia rękawic gładka-teksturowane na końcach palców, równomiernie rolowany brzeg, KOLOR CZARNY</t>
    </r>
    <r>
      <rPr>
        <sz val="10"/>
        <color indexed="10"/>
        <rFont val="Times New Roman"/>
        <family val="1"/>
        <charset val="238"/>
      </rPr>
      <t>,</t>
    </r>
    <r>
      <rPr>
        <sz val="10"/>
        <color indexed="8"/>
        <rFont val="Times New Roman"/>
        <family val="1"/>
        <charset val="238"/>
      </rPr>
      <t xml:space="preserve"> przeznaczenie laboratoria, jednostki służby zdrowia, ratownictwo medyczne, Norma EN374   (ochrona przed zagrożeniami chemicznymi) lub równoważna, Norma EN374-2 (ochrona przed zagrożeniami bakteriologicznymi) lub równoważna, wyrób medyczny (EN 455-1, EN 455-2, EN-455-3 lub równoważne) rozmiary S, M, L, XL a 100 szt
</t>
    </r>
  </si>
  <si>
    <t>par</t>
  </si>
  <si>
    <t>op</t>
  </si>
  <si>
    <t>szt</t>
  </si>
  <si>
    <t>Załącznik nr 2 do SIWZ</t>
  </si>
  <si>
    <t>PRZEDMIOT ZAMÓWIENIA</t>
  </si>
  <si>
    <r>
      <rPr>
        <sz val="12"/>
        <color theme="1"/>
        <rFont val="Century Gothic"/>
        <family val="2"/>
        <charset val="238"/>
      </rPr>
      <t>formularz asortymentowo- cenowy</t>
    </r>
    <r>
      <rPr>
        <sz val="10"/>
        <color theme="1"/>
        <rFont val="Century Gothic"/>
        <family val="2"/>
        <charset val="238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</si>
</sst>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66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entury Gothic"/>
      <family val="2"/>
      <charset val="238"/>
    </font>
    <font>
      <b/>
      <sz val="12"/>
      <color theme="1"/>
      <name val="Arial"/>
      <family val="2"/>
      <charset val="238"/>
    </font>
    <font>
      <sz val="9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sz val="8"/>
      <name val="Verdana"/>
      <family val="2"/>
      <charset val="238"/>
    </font>
    <font>
      <sz val="9"/>
      <name val="Verdana"/>
      <family val="2"/>
      <charset val="238"/>
    </font>
    <font>
      <sz val="7"/>
      <color indexed="8"/>
      <name val="Verdana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rgb="FF00B0F0"/>
      <name val="Verdana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u/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Century Gothic"/>
      <family val="2"/>
      <charset val="238"/>
    </font>
    <font>
      <sz val="12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" fontId="1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9" fontId="1" fillId="0" borderId="0" xfId="0" applyNumberFormat="1" applyFont="1"/>
    <xf numFmtId="49" fontId="1" fillId="0" borderId="0" xfId="0" applyNumberFormat="1" applyFont="1"/>
    <xf numFmtId="2" fontId="3" fillId="0" borderId="1" xfId="0" applyNumberFormat="1" applyFont="1" applyBorder="1"/>
    <xf numFmtId="0" fontId="1" fillId="0" borderId="0" xfId="0" applyFont="1" applyAlignment="1">
      <alignment wrapText="1"/>
    </xf>
    <xf numFmtId="2" fontId="3" fillId="2" borderId="1" xfId="0" applyNumberFormat="1" applyFont="1" applyFill="1" applyBorder="1"/>
    <xf numFmtId="0" fontId="16" fillId="0" borderId="0" xfId="0" applyFont="1"/>
    <xf numFmtId="0" fontId="16" fillId="0" borderId="1" xfId="0" applyFont="1" applyBorder="1" applyAlignment="1">
      <alignment horizontal="center" vertical="center" wrapText="1"/>
    </xf>
    <xf numFmtId="10" fontId="16" fillId="0" borderId="1" xfId="0" applyNumberFormat="1" applyFont="1" applyBorder="1"/>
    <xf numFmtId="10" fontId="16" fillId="2" borderId="1" xfId="0" applyNumberFormat="1" applyFont="1" applyFill="1" applyBorder="1"/>
    <xf numFmtId="0" fontId="16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7" fillId="0" borderId="0" xfId="0" applyFont="1" applyAlignment="1">
      <alignment horizontal="center" vertical="top"/>
    </xf>
    <xf numFmtId="0" fontId="17" fillId="4" borderId="1" xfId="0" applyFont="1" applyFill="1" applyBorder="1" applyAlignment="1">
      <alignment horizontal="center" vertical="top" wrapText="1"/>
    </xf>
    <xf numFmtId="0" fontId="17" fillId="4" borderId="1" xfId="0" applyFont="1" applyFill="1" applyBorder="1" applyAlignment="1">
      <alignment horizontal="center" vertical="top"/>
    </xf>
    <xf numFmtId="0" fontId="10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vertical="top" wrapText="1"/>
    </xf>
    <xf numFmtId="0" fontId="31" fillId="0" borderId="1" xfId="0" applyNumberFormat="1" applyFont="1" applyFill="1" applyBorder="1" applyAlignment="1">
      <alignment horizontal="center" vertical="center" wrapText="1"/>
    </xf>
    <xf numFmtId="4" fontId="18" fillId="3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wrapText="1"/>
    </xf>
    <xf numFmtId="0" fontId="14" fillId="2" borderId="1" xfId="0" applyFont="1" applyFill="1" applyBorder="1" applyAlignment="1">
      <alignment horizontal="right" vertical="center"/>
    </xf>
    <xf numFmtId="0" fontId="15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6600"/>
      <color rgb="FF00808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4"/>
  <sheetViews>
    <sheetView showGridLines="0" tabSelected="1" zoomScale="80" zoomScaleNormal="80" workbookViewId="0">
      <selection activeCell="J8" sqref="J8"/>
    </sheetView>
  </sheetViews>
  <sheetFormatPr defaultRowHeight="15.75" x14ac:dyDescent="0.2"/>
  <cols>
    <col min="1" max="1" width="5.28515625" style="1" customWidth="1"/>
    <col min="2" max="2" width="92.7109375" style="1" customWidth="1"/>
    <col min="3" max="3" width="9.140625" style="7"/>
    <col min="4" max="4" width="9.140625" style="4"/>
    <col min="5" max="5" width="21" style="9" customWidth="1"/>
    <col min="6" max="6" width="12.28515625" style="1" customWidth="1"/>
    <col min="7" max="7" width="15" style="7" customWidth="1"/>
    <col min="8" max="8" width="9.140625" style="8"/>
    <col min="9" max="9" width="17.28515625" style="1" customWidth="1"/>
    <col min="10" max="10" width="19.42578125" style="3" customWidth="1"/>
    <col min="11" max="11" width="20" style="1" customWidth="1"/>
    <col min="12" max="12" width="9.140625" style="5"/>
    <col min="13" max="14" width="12.140625" style="5" hidden="1" customWidth="1"/>
    <col min="15" max="15" width="11" style="13" hidden="1" customWidth="1"/>
    <col min="16" max="16" width="9.140625" style="1" hidden="1" customWidth="1"/>
    <col min="17" max="17" width="11.85546875" style="19" hidden="1" customWidth="1"/>
    <col min="18" max="18" width="9.140625" style="5" hidden="1" customWidth="1"/>
    <col min="19" max="19" width="9.140625" style="1" hidden="1" customWidth="1"/>
    <col min="20" max="16384" width="9.140625" style="1"/>
  </cols>
  <sheetData>
    <row r="1" spans="1:35" ht="28.5" customHeight="1" x14ac:dyDescent="0.2">
      <c r="A1" s="44" t="s">
        <v>76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35" ht="37.5" customHeight="1" x14ac:dyDescent="0.2">
      <c r="A2" s="45" t="s">
        <v>78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35" ht="58.5" customHeight="1" x14ac:dyDescent="0.2">
      <c r="A3" s="22" t="s">
        <v>0</v>
      </c>
      <c r="B3" s="22" t="s">
        <v>77</v>
      </c>
      <c r="C3" s="22" t="s">
        <v>11</v>
      </c>
      <c r="D3" s="23" t="s">
        <v>4</v>
      </c>
      <c r="E3" s="24" t="s">
        <v>8</v>
      </c>
      <c r="F3" s="25" t="s">
        <v>3</v>
      </c>
      <c r="G3" s="26" t="s">
        <v>1</v>
      </c>
      <c r="H3" s="27" t="s">
        <v>2</v>
      </c>
      <c r="I3" s="26" t="s">
        <v>6</v>
      </c>
      <c r="J3" s="26" t="s">
        <v>5</v>
      </c>
      <c r="K3" s="26" t="s">
        <v>10</v>
      </c>
      <c r="M3" s="14" t="s">
        <v>12</v>
      </c>
      <c r="N3" s="14" t="s">
        <v>13</v>
      </c>
      <c r="O3" s="14" t="s">
        <v>14</v>
      </c>
      <c r="P3" s="11"/>
      <c r="Q3" s="20" t="s">
        <v>15</v>
      </c>
      <c r="R3" s="18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</row>
    <row r="4" spans="1:35" ht="66" customHeight="1" x14ac:dyDescent="0.2">
      <c r="A4" s="28">
        <v>1</v>
      </c>
      <c r="B4" s="29" t="s">
        <v>16</v>
      </c>
      <c r="C4" s="42">
        <v>2500</v>
      </c>
      <c r="D4" s="30" t="s">
        <v>73</v>
      </c>
      <c r="E4" s="31"/>
      <c r="F4" s="32"/>
      <c r="G4" s="33"/>
      <c r="H4" s="34"/>
      <c r="I4" s="35"/>
      <c r="J4" s="35"/>
      <c r="K4" s="35"/>
      <c r="M4" s="10">
        <v>70</v>
      </c>
      <c r="N4" s="10">
        <v>100</v>
      </c>
      <c r="O4" s="15">
        <f>1-(M4/N4)</f>
        <v>0.30000000000000004</v>
      </c>
      <c r="Q4" s="21"/>
    </row>
    <row r="5" spans="1:35" ht="57.75" customHeight="1" x14ac:dyDescent="0.2">
      <c r="A5" s="28">
        <v>2</v>
      </c>
      <c r="B5" s="29" t="s">
        <v>17</v>
      </c>
      <c r="C5" s="42">
        <v>500</v>
      </c>
      <c r="D5" s="30" t="s">
        <v>73</v>
      </c>
      <c r="E5" s="31"/>
      <c r="F5" s="32"/>
      <c r="G5" s="33"/>
      <c r="H5" s="34"/>
      <c r="I5" s="35"/>
      <c r="J5" s="35"/>
      <c r="K5" s="35"/>
      <c r="M5" s="10">
        <v>37.5</v>
      </c>
      <c r="N5" s="10">
        <v>53.57</v>
      </c>
      <c r="O5" s="15">
        <f t="shared" ref="O5:O23" si="0">1-(M5/N5)</f>
        <v>0.29998133283554229</v>
      </c>
      <c r="Q5" s="21"/>
    </row>
    <row r="6" spans="1:35" ht="59.25" customHeight="1" x14ac:dyDescent="0.2">
      <c r="A6" s="28">
        <v>3</v>
      </c>
      <c r="B6" s="29" t="s">
        <v>18</v>
      </c>
      <c r="C6" s="42">
        <v>1500</v>
      </c>
      <c r="D6" s="30" t="s">
        <v>74</v>
      </c>
      <c r="E6" s="31"/>
      <c r="F6" s="30"/>
      <c r="G6" s="33"/>
      <c r="H6" s="34"/>
      <c r="I6" s="35"/>
      <c r="J6" s="35"/>
      <c r="K6" s="35"/>
      <c r="M6" s="10">
        <v>22.54</v>
      </c>
      <c r="N6" s="10">
        <v>31.84</v>
      </c>
      <c r="O6" s="15">
        <f t="shared" si="0"/>
        <v>0.29208542713567842</v>
      </c>
      <c r="Q6" s="21"/>
    </row>
    <row r="7" spans="1:35" ht="63.75" customHeight="1" x14ac:dyDescent="0.2">
      <c r="A7" s="28">
        <v>4</v>
      </c>
      <c r="B7" s="29" t="s">
        <v>19</v>
      </c>
      <c r="C7" s="42">
        <v>1500</v>
      </c>
      <c r="D7" s="30" t="s">
        <v>74</v>
      </c>
      <c r="E7" s="31"/>
      <c r="F7" s="32"/>
      <c r="G7" s="33"/>
      <c r="H7" s="34"/>
      <c r="I7" s="35"/>
      <c r="J7" s="35"/>
      <c r="K7" s="35"/>
      <c r="M7" s="12">
        <v>30</v>
      </c>
      <c r="N7" s="12">
        <f>M7/0.87</f>
        <v>34.482758620689658</v>
      </c>
      <c r="O7" s="16">
        <f t="shared" si="0"/>
        <v>0.13000000000000012</v>
      </c>
      <c r="Q7" s="21">
        <v>13</v>
      </c>
      <c r="R7" s="5">
        <f>100-Q7</f>
        <v>87</v>
      </c>
    </row>
    <row r="8" spans="1:35" ht="51.75" customHeight="1" x14ac:dyDescent="0.2">
      <c r="A8" s="28">
        <v>5</v>
      </c>
      <c r="B8" s="29" t="s">
        <v>20</v>
      </c>
      <c r="C8" s="42">
        <v>1000</v>
      </c>
      <c r="D8" s="30" t="s">
        <v>74</v>
      </c>
      <c r="E8" s="31"/>
      <c r="F8" s="32"/>
      <c r="G8" s="33"/>
      <c r="H8" s="34"/>
      <c r="I8" s="35"/>
      <c r="J8" s="35"/>
      <c r="K8" s="35"/>
      <c r="M8" s="10">
        <v>15</v>
      </c>
      <c r="N8" s="12">
        <f t="shared" ref="N8:N13" si="1">M8/0.87</f>
        <v>17.241379310344829</v>
      </c>
      <c r="O8" s="15">
        <f t="shared" si="0"/>
        <v>0.13000000000000012</v>
      </c>
      <c r="Q8" s="21">
        <v>13</v>
      </c>
      <c r="R8" s="5">
        <f t="shared" ref="R8:R23" si="2">100-Q8</f>
        <v>87</v>
      </c>
    </row>
    <row r="9" spans="1:35" ht="49.5" customHeight="1" x14ac:dyDescent="0.2">
      <c r="A9" s="28">
        <v>6</v>
      </c>
      <c r="B9" s="29" t="s">
        <v>21</v>
      </c>
      <c r="C9" s="42">
        <v>1500</v>
      </c>
      <c r="D9" s="30" t="s">
        <v>74</v>
      </c>
      <c r="E9" s="31"/>
      <c r="F9" s="32"/>
      <c r="G9" s="33"/>
      <c r="H9" s="34"/>
      <c r="I9" s="35"/>
      <c r="J9" s="35"/>
      <c r="K9" s="35"/>
      <c r="M9" s="10">
        <v>20</v>
      </c>
      <c r="N9" s="12">
        <f t="shared" si="1"/>
        <v>22.988505747126435</v>
      </c>
      <c r="O9" s="15">
        <f t="shared" si="0"/>
        <v>0.12999999999999989</v>
      </c>
      <c r="Q9" s="21">
        <v>13</v>
      </c>
      <c r="R9" s="5">
        <f t="shared" si="2"/>
        <v>87</v>
      </c>
    </row>
    <row r="10" spans="1:35" ht="63.75" customHeight="1" x14ac:dyDescent="0.2">
      <c r="A10" s="28">
        <v>7</v>
      </c>
      <c r="B10" s="29" t="s">
        <v>22</v>
      </c>
      <c r="C10" s="42">
        <v>4000</v>
      </c>
      <c r="D10" s="30" t="s">
        <v>74</v>
      </c>
      <c r="E10" s="31"/>
      <c r="F10" s="32"/>
      <c r="G10" s="33"/>
      <c r="H10" s="34"/>
      <c r="I10" s="35"/>
      <c r="J10" s="35"/>
      <c r="K10" s="35"/>
      <c r="M10" s="10">
        <v>35</v>
      </c>
      <c r="N10" s="12">
        <f t="shared" si="1"/>
        <v>40.229885057471265</v>
      </c>
      <c r="O10" s="15">
        <f t="shared" si="0"/>
        <v>0.13</v>
      </c>
      <c r="Q10" s="21">
        <v>13</v>
      </c>
      <c r="R10" s="5">
        <f t="shared" si="2"/>
        <v>87</v>
      </c>
    </row>
    <row r="11" spans="1:35" ht="76.5" customHeight="1" x14ac:dyDescent="0.2">
      <c r="A11" s="28">
        <v>8</v>
      </c>
      <c r="B11" s="29" t="s">
        <v>72</v>
      </c>
      <c r="C11" s="42">
        <v>500</v>
      </c>
      <c r="D11" s="30" t="s">
        <v>74</v>
      </c>
      <c r="E11" s="31"/>
      <c r="F11" s="32"/>
      <c r="G11" s="33"/>
      <c r="H11" s="34"/>
      <c r="I11" s="35"/>
      <c r="J11" s="35"/>
      <c r="K11" s="35"/>
      <c r="M11" s="10">
        <v>35</v>
      </c>
      <c r="N11" s="12">
        <v>44</v>
      </c>
      <c r="O11" s="15">
        <f t="shared" si="0"/>
        <v>0.20454545454545459</v>
      </c>
      <c r="Q11" s="21">
        <v>13</v>
      </c>
      <c r="R11" s="5">
        <f t="shared" si="2"/>
        <v>87</v>
      </c>
    </row>
    <row r="12" spans="1:35" ht="27.75" customHeight="1" x14ac:dyDescent="0.2">
      <c r="A12" s="28">
        <v>9</v>
      </c>
      <c r="B12" s="29" t="s">
        <v>23</v>
      </c>
      <c r="C12" s="42">
        <v>50</v>
      </c>
      <c r="D12" s="30" t="s">
        <v>74</v>
      </c>
      <c r="E12" s="31"/>
      <c r="F12" s="32"/>
      <c r="G12" s="33"/>
      <c r="H12" s="34"/>
      <c r="I12" s="35"/>
      <c r="J12" s="35"/>
      <c r="K12" s="35"/>
      <c r="M12" s="10">
        <v>35</v>
      </c>
      <c r="N12" s="12">
        <v>44</v>
      </c>
      <c r="O12" s="15">
        <f t="shared" si="0"/>
        <v>0.20454545454545459</v>
      </c>
      <c r="Q12" s="21">
        <v>13</v>
      </c>
      <c r="R12" s="5">
        <f t="shared" si="2"/>
        <v>87</v>
      </c>
    </row>
    <row r="13" spans="1:35" ht="73.5" customHeight="1" x14ac:dyDescent="0.2">
      <c r="A13" s="28">
        <v>10</v>
      </c>
      <c r="B13" s="36" t="s">
        <v>24</v>
      </c>
      <c r="C13" s="42">
        <v>1500</v>
      </c>
      <c r="D13" s="30" t="s">
        <v>73</v>
      </c>
      <c r="E13" s="31"/>
      <c r="F13" s="32"/>
      <c r="G13" s="33"/>
      <c r="H13" s="34"/>
      <c r="I13" s="35"/>
      <c r="J13" s="35"/>
      <c r="K13" s="35"/>
      <c r="M13" s="10">
        <v>35</v>
      </c>
      <c r="N13" s="12">
        <f t="shared" si="1"/>
        <v>40.229885057471265</v>
      </c>
      <c r="O13" s="15">
        <f t="shared" si="0"/>
        <v>0.13</v>
      </c>
      <c r="Q13" s="21">
        <v>13</v>
      </c>
      <c r="R13" s="5">
        <f t="shared" si="2"/>
        <v>87</v>
      </c>
    </row>
    <row r="14" spans="1:35" ht="46.5" customHeight="1" x14ac:dyDescent="0.2">
      <c r="A14" s="28">
        <v>11</v>
      </c>
      <c r="B14" s="37" t="s">
        <v>25</v>
      </c>
      <c r="C14" s="42">
        <v>250</v>
      </c>
      <c r="D14" s="30" t="s">
        <v>74</v>
      </c>
      <c r="E14" s="31"/>
      <c r="F14" s="38"/>
      <c r="G14" s="33"/>
      <c r="H14" s="34"/>
      <c r="I14" s="35"/>
      <c r="J14" s="35"/>
      <c r="K14" s="35"/>
      <c r="M14" s="10">
        <v>156</v>
      </c>
      <c r="N14" s="10">
        <f>M14/0.88</f>
        <v>177.27272727272728</v>
      </c>
      <c r="O14" s="15">
        <f t="shared" si="0"/>
        <v>0.12</v>
      </c>
      <c r="Q14" s="21"/>
      <c r="R14" s="5">
        <f t="shared" si="2"/>
        <v>100</v>
      </c>
    </row>
    <row r="15" spans="1:35" ht="59.25" customHeight="1" x14ac:dyDescent="0.2">
      <c r="A15" s="28">
        <v>12</v>
      </c>
      <c r="B15" s="37" t="s">
        <v>26</v>
      </c>
      <c r="C15" s="42">
        <v>50</v>
      </c>
      <c r="D15" s="30" t="s">
        <v>74</v>
      </c>
      <c r="E15" s="31"/>
      <c r="F15" s="30"/>
      <c r="G15" s="33"/>
      <c r="H15" s="34"/>
      <c r="I15" s="35"/>
      <c r="J15" s="35"/>
      <c r="K15" s="35"/>
      <c r="M15" s="10">
        <v>7.38</v>
      </c>
      <c r="N15" s="10">
        <v>13</v>
      </c>
      <c r="O15" s="15">
        <f t="shared" si="0"/>
        <v>0.43230769230769228</v>
      </c>
      <c r="Q15" s="21"/>
      <c r="R15" s="5">
        <f t="shared" si="2"/>
        <v>100</v>
      </c>
    </row>
    <row r="16" spans="1:35" ht="27" customHeight="1" x14ac:dyDescent="0.2">
      <c r="A16" s="28">
        <v>13</v>
      </c>
      <c r="B16" s="37" t="s">
        <v>27</v>
      </c>
      <c r="C16" s="42">
        <v>50</v>
      </c>
      <c r="D16" s="30" t="s">
        <v>75</v>
      </c>
      <c r="E16" s="31"/>
      <c r="F16" s="30"/>
      <c r="G16" s="33"/>
      <c r="H16" s="34"/>
      <c r="I16" s="35"/>
      <c r="J16" s="35"/>
      <c r="K16" s="35"/>
      <c r="M16" s="10">
        <v>8.5500000000000007</v>
      </c>
      <c r="N16" s="10">
        <v>14.29</v>
      </c>
      <c r="O16" s="15">
        <f t="shared" si="0"/>
        <v>0.40167949615115461</v>
      </c>
      <c r="Q16" s="21"/>
      <c r="R16" s="5">
        <f t="shared" si="2"/>
        <v>100</v>
      </c>
    </row>
    <row r="17" spans="1:18" ht="39.75" customHeight="1" x14ac:dyDescent="0.2">
      <c r="A17" s="28">
        <v>14</v>
      </c>
      <c r="B17" s="37" t="s">
        <v>28</v>
      </c>
      <c r="C17" s="42">
        <v>100</v>
      </c>
      <c r="D17" s="30" t="s">
        <v>75</v>
      </c>
      <c r="E17" s="31"/>
      <c r="F17" s="32"/>
      <c r="G17" s="33"/>
      <c r="H17" s="34"/>
      <c r="I17" s="35"/>
      <c r="J17" s="35"/>
      <c r="K17" s="35"/>
      <c r="M17" s="10">
        <v>15</v>
      </c>
      <c r="N17" s="10">
        <v>17.649999999999999</v>
      </c>
      <c r="O17" s="15">
        <f t="shared" si="0"/>
        <v>0.15014164305949007</v>
      </c>
      <c r="Q17" s="21"/>
      <c r="R17" s="5">
        <f t="shared" si="2"/>
        <v>100</v>
      </c>
    </row>
    <row r="18" spans="1:18" ht="43.5" customHeight="1" x14ac:dyDescent="0.2">
      <c r="A18" s="28">
        <v>15</v>
      </c>
      <c r="B18" s="37" t="s">
        <v>29</v>
      </c>
      <c r="C18" s="42">
        <v>100</v>
      </c>
      <c r="D18" s="30" t="s">
        <v>75</v>
      </c>
      <c r="E18" s="31"/>
      <c r="F18" s="32"/>
      <c r="G18" s="33"/>
      <c r="H18" s="34"/>
      <c r="I18" s="35"/>
      <c r="J18" s="35"/>
      <c r="K18" s="35"/>
      <c r="M18" s="10">
        <v>10.5</v>
      </c>
      <c r="N18" s="10">
        <f>M18/0.85</f>
        <v>12.352941176470589</v>
      </c>
      <c r="O18" s="15">
        <f t="shared" si="0"/>
        <v>0.15000000000000002</v>
      </c>
      <c r="Q18" s="21">
        <v>15</v>
      </c>
      <c r="R18" s="5">
        <f t="shared" si="2"/>
        <v>85</v>
      </c>
    </row>
    <row r="19" spans="1:18" ht="40.5" customHeight="1" x14ac:dyDescent="0.2">
      <c r="A19" s="28">
        <v>16</v>
      </c>
      <c r="B19" s="37" t="s">
        <v>30</v>
      </c>
      <c r="C19" s="42">
        <v>50</v>
      </c>
      <c r="D19" s="30" t="s">
        <v>75</v>
      </c>
      <c r="E19" s="31"/>
      <c r="F19" s="32"/>
      <c r="G19" s="33"/>
      <c r="H19" s="34"/>
      <c r="I19" s="35"/>
      <c r="J19" s="35"/>
      <c r="K19" s="35"/>
      <c r="M19" s="10">
        <v>20</v>
      </c>
      <c r="N19" s="10">
        <f>M19/0.85</f>
        <v>23.529411764705884</v>
      </c>
      <c r="O19" s="15">
        <f t="shared" si="0"/>
        <v>0.15000000000000002</v>
      </c>
      <c r="Q19" s="21">
        <v>15</v>
      </c>
      <c r="R19" s="5">
        <f t="shared" si="2"/>
        <v>85</v>
      </c>
    </row>
    <row r="20" spans="1:18" ht="53.25" customHeight="1" x14ac:dyDescent="0.2">
      <c r="A20" s="28">
        <v>17</v>
      </c>
      <c r="B20" s="37" t="s">
        <v>31</v>
      </c>
      <c r="C20" s="42">
        <v>40</v>
      </c>
      <c r="D20" s="30" t="s">
        <v>75</v>
      </c>
      <c r="E20" s="31"/>
      <c r="F20" s="38"/>
      <c r="G20" s="33"/>
      <c r="H20" s="34"/>
      <c r="I20" s="35"/>
      <c r="J20" s="35"/>
      <c r="K20" s="35"/>
      <c r="M20" s="10">
        <v>147.75</v>
      </c>
      <c r="N20" s="10">
        <f>M20/0.88</f>
        <v>167.89772727272728</v>
      </c>
      <c r="O20" s="15">
        <f t="shared" si="0"/>
        <v>0.12</v>
      </c>
      <c r="Q20" s="21"/>
      <c r="R20" s="5">
        <f t="shared" si="2"/>
        <v>100</v>
      </c>
    </row>
    <row r="21" spans="1:18" ht="69" customHeight="1" x14ac:dyDescent="0.2">
      <c r="A21" s="28">
        <v>18</v>
      </c>
      <c r="B21" s="37" t="s">
        <v>32</v>
      </c>
      <c r="C21" s="42">
        <v>20</v>
      </c>
      <c r="D21" s="30" t="s">
        <v>74</v>
      </c>
      <c r="E21" s="31"/>
      <c r="F21" s="32"/>
      <c r="G21" s="33"/>
      <c r="H21" s="34"/>
      <c r="I21" s="35"/>
      <c r="J21" s="35"/>
      <c r="K21" s="35"/>
      <c r="M21" s="10">
        <v>55</v>
      </c>
      <c r="N21" s="10">
        <f>M21/0.87</f>
        <v>63.218390804597703</v>
      </c>
      <c r="O21" s="15">
        <f t="shared" si="0"/>
        <v>0.13</v>
      </c>
      <c r="Q21" s="21">
        <v>13</v>
      </c>
      <c r="R21" s="5">
        <f t="shared" si="2"/>
        <v>87</v>
      </c>
    </row>
    <row r="22" spans="1:18" ht="58.5" customHeight="1" x14ac:dyDescent="0.2">
      <c r="A22" s="28">
        <v>19</v>
      </c>
      <c r="B22" s="36" t="s">
        <v>33</v>
      </c>
      <c r="C22" s="42">
        <v>20</v>
      </c>
      <c r="D22" s="30" t="s">
        <v>74</v>
      </c>
      <c r="E22" s="31"/>
      <c r="F22" s="30"/>
      <c r="G22" s="33"/>
      <c r="H22" s="34"/>
      <c r="I22" s="35"/>
      <c r="J22" s="35"/>
      <c r="K22" s="35"/>
      <c r="M22" s="10">
        <v>10.54</v>
      </c>
      <c r="N22" s="10">
        <v>12.83</v>
      </c>
      <c r="O22" s="15">
        <f t="shared" si="0"/>
        <v>0.1784879189399845</v>
      </c>
      <c r="Q22" s="21"/>
      <c r="R22" s="5">
        <f t="shared" si="2"/>
        <v>100</v>
      </c>
    </row>
    <row r="23" spans="1:18" ht="60.75" customHeight="1" x14ac:dyDescent="0.2">
      <c r="A23" s="28">
        <v>20</v>
      </c>
      <c r="B23" s="37" t="s">
        <v>34</v>
      </c>
      <c r="C23" s="42">
        <v>700</v>
      </c>
      <c r="D23" s="30" t="s">
        <v>75</v>
      </c>
      <c r="E23" s="31"/>
      <c r="F23" s="30"/>
      <c r="G23" s="33"/>
      <c r="H23" s="34"/>
      <c r="I23" s="35"/>
      <c r="J23" s="35"/>
      <c r="K23" s="35"/>
      <c r="M23" s="10">
        <v>14.54</v>
      </c>
      <c r="N23" s="10">
        <v>20.84</v>
      </c>
      <c r="O23" s="15">
        <f t="shared" si="0"/>
        <v>0.30230326295585419</v>
      </c>
      <c r="Q23" s="21"/>
      <c r="R23" s="5">
        <f t="shared" si="2"/>
        <v>100</v>
      </c>
    </row>
    <row r="24" spans="1:18" ht="60.75" customHeight="1" x14ac:dyDescent="0.2">
      <c r="A24" s="28">
        <v>21</v>
      </c>
      <c r="B24" s="37" t="s">
        <v>35</v>
      </c>
      <c r="C24" s="42">
        <v>40</v>
      </c>
      <c r="D24" s="30" t="s">
        <v>74</v>
      </c>
      <c r="E24" s="31"/>
      <c r="F24" s="30"/>
      <c r="G24" s="33"/>
      <c r="H24" s="34"/>
      <c r="I24" s="35"/>
      <c r="J24" s="35"/>
      <c r="K24" s="35"/>
      <c r="M24" s="10"/>
      <c r="N24" s="10"/>
      <c r="O24" s="15"/>
      <c r="Q24" s="21"/>
    </row>
    <row r="25" spans="1:18" ht="60.75" customHeight="1" x14ac:dyDescent="0.2">
      <c r="A25" s="28">
        <v>22</v>
      </c>
      <c r="B25" s="37" t="s">
        <v>36</v>
      </c>
      <c r="C25" s="42">
        <v>40</v>
      </c>
      <c r="D25" s="30" t="s">
        <v>74</v>
      </c>
      <c r="E25" s="31"/>
      <c r="F25" s="30"/>
      <c r="G25" s="33"/>
      <c r="H25" s="34"/>
      <c r="I25" s="35"/>
      <c r="J25" s="35"/>
      <c r="K25" s="35"/>
      <c r="M25" s="10"/>
      <c r="N25" s="10"/>
      <c r="O25" s="15"/>
      <c r="Q25" s="21"/>
    </row>
    <row r="26" spans="1:18" ht="62.25" customHeight="1" x14ac:dyDescent="0.2">
      <c r="A26" s="28">
        <v>23</v>
      </c>
      <c r="B26" s="37" t="s">
        <v>37</v>
      </c>
      <c r="C26" s="42">
        <v>40</v>
      </c>
      <c r="D26" s="30" t="s">
        <v>74</v>
      </c>
      <c r="E26" s="31"/>
      <c r="F26" s="30"/>
      <c r="G26" s="33"/>
      <c r="H26" s="34"/>
      <c r="I26" s="35"/>
      <c r="J26" s="35"/>
      <c r="K26" s="35"/>
      <c r="M26" s="10"/>
      <c r="N26" s="10"/>
      <c r="O26" s="15"/>
      <c r="Q26" s="21"/>
    </row>
    <row r="27" spans="1:18" ht="58.5" customHeight="1" x14ac:dyDescent="0.2">
      <c r="A27" s="28">
        <v>24</v>
      </c>
      <c r="B27" s="37" t="s">
        <v>38</v>
      </c>
      <c r="C27" s="42">
        <v>40</v>
      </c>
      <c r="D27" s="30" t="s">
        <v>74</v>
      </c>
      <c r="E27" s="31"/>
      <c r="F27" s="30"/>
      <c r="G27" s="33"/>
      <c r="H27" s="34"/>
      <c r="I27" s="35"/>
      <c r="J27" s="35"/>
      <c r="K27" s="35"/>
      <c r="M27" s="10"/>
      <c r="N27" s="10"/>
      <c r="O27" s="15"/>
      <c r="Q27" s="21"/>
    </row>
    <row r="28" spans="1:18" ht="29.25" customHeight="1" x14ac:dyDescent="0.2">
      <c r="A28" s="28">
        <v>25</v>
      </c>
      <c r="B28" s="39" t="s">
        <v>39</v>
      </c>
      <c r="C28" s="42">
        <v>30</v>
      </c>
      <c r="D28" s="30" t="s">
        <v>74</v>
      </c>
      <c r="E28" s="31"/>
      <c r="F28" s="30"/>
      <c r="G28" s="33"/>
      <c r="H28" s="34"/>
      <c r="I28" s="35"/>
      <c r="J28" s="35"/>
      <c r="K28" s="35"/>
      <c r="M28" s="10"/>
      <c r="N28" s="10"/>
      <c r="O28" s="15"/>
      <c r="Q28" s="21"/>
    </row>
    <row r="29" spans="1:18" ht="30.75" customHeight="1" x14ac:dyDescent="0.2">
      <c r="A29" s="28">
        <v>26</v>
      </c>
      <c r="B29" s="37" t="s">
        <v>40</v>
      </c>
      <c r="C29" s="42">
        <v>30</v>
      </c>
      <c r="D29" s="30" t="s">
        <v>74</v>
      </c>
      <c r="E29" s="31"/>
      <c r="F29" s="30"/>
      <c r="G29" s="33"/>
      <c r="H29" s="34"/>
      <c r="I29" s="35"/>
      <c r="J29" s="35"/>
      <c r="K29" s="35"/>
      <c r="M29" s="10"/>
      <c r="N29" s="10"/>
      <c r="O29" s="15"/>
      <c r="Q29" s="21"/>
    </row>
    <row r="30" spans="1:18" ht="32.25" customHeight="1" x14ac:dyDescent="0.2">
      <c r="A30" s="28">
        <v>27</v>
      </c>
      <c r="B30" s="37" t="s">
        <v>41</v>
      </c>
      <c r="C30" s="42">
        <v>30</v>
      </c>
      <c r="D30" s="30" t="s">
        <v>74</v>
      </c>
      <c r="E30" s="31"/>
      <c r="F30" s="30"/>
      <c r="G30" s="33"/>
      <c r="H30" s="34"/>
      <c r="I30" s="35"/>
      <c r="J30" s="35"/>
      <c r="K30" s="35"/>
      <c r="M30" s="10"/>
      <c r="N30" s="10"/>
      <c r="O30" s="15"/>
      <c r="Q30" s="21"/>
    </row>
    <row r="31" spans="1:18" ht="24.75" customHeight="1" x14ac:dyDescent="0.2">
      <c r="A31" s="28">
        <v>28</v>
      </c>
      <c r="B31" s="37" t="s">
        <v>42</v>
      </c>
      <c r="C31" s="42">
        <v>30</v>
      </c>
      <c r="D31" s="30" t="s">
        <v>74</v>
      </c>
      <c r="E31" s="31"/>
      <c r="F31" s="30"/>
      <c r="G31" s="33"/>
      <c r="H31" s="34"/>
      <c r="I31" s="35"/>
      <c r="J31" s="35"/>
      <c r="K31" s="35"/>
      <c r="M31" s="10"/>
      <c r="N31" s="10"/>
      <c r="O31" s="15"/>
      <c r="Q31" s="21"/>
    </row>
    <row r="32" spans="1:18" ht="30.75" customHeight="1" x14ac:dyDescent="0.2">
      <c r="A32" s="28">
        <v>29</v>
      </c>
      <c r="B32" s="37" t="s">
        <v>43</v>
      </c>
      <c r="C32" s="42">
        <v>30</v>
      </c>
      <c r="D32" s="30" t="s">
        <v>74</v>
      </c>
      <c r="E32" s="31"/>
      <c r="F32" s="30"/>
      <c r="G32" s="33"/>
      <c r="H32" s="34"/>
      <c r="I32" s="35"/>
      <c r="J32" s="35"/>
      <c r="K32" s="35"/>
      <c r="M32" s="10"/>
      <c r="N32" s="10"/>
      <c r="O32" s="15"/>
      <c r="Q32" s="21"/>
    </row>
    <row r="33" spans="1:17" ht="33.75" customHeight="1" x14ac:dyDescent="0.2">
      <c r="A33" s="28">
        <v>30</v>
      </c>
      <c r="B33" s="37" t="s">
        <v>44</v>
      </c>
      <c r="C33" s="42">
        <v>30</v>
      </c>
      <c r="D33" s="30" t="s">
        <v>74</v>
      </c>
      <c r="E33" s="31"/>
      <c r="F33" s="30"/>
      <c r="G33" s="33"/>
      <c r="H33" s="34"/>
      <c r="I33" s="35"/>
      <c r="J33" s="35"/>
      <c r="K33" s="35"/>
      <c r="M33" s="10"/>
      <c r="N33" s="10"/>
      <c r="O33" s="15"/>
      <c r="Q33" s="21"/>
    </row>
    <row r="34" spans="1:17" ht="36" customHeight="1" x14ac:dyDescent="0.2">
      <c r="A34" s="28">
        <v>31</v>
      </c>
      <c r="B34" s="37" t="s">
        <v>45</v>
      </c>
      <c r="C34" s="42">
        <v>30</v>
      </c>
      <c r="D34" s="30" t="s">
        <v>74</v>
      </c>
      <c r="E34" s="31"/>
      <c r="F34" s="30"/>
      <c r="G34" s="33"/>
      <c r="H34" s="34"/>
      <c r="I34" s="35"/>
      <c r="J34" s="35"/>
      <c r="K34" s="35"/>
      <c r="M34" s="10"/>
      <c r="N34" s="10"/>
      <c r="O34" s="15"/>
      <c r="Q34" s="21"/>
    </row>
    <row r="35" spans="1:17" ht="27" customHeight="1" x14ac:dyDescent="0.2">
      <c r="A35" s="28">
        <v>32</v>
      </c>
      <c r="B35" s="37" t="s">
        <v>46</v>
      </c>
      <c r="C35" s="42">
        <v>20</v>
      </c>
      <c r="D35" s="30" t="s">
        <v>74</v>
      </c>
      <c r="E35" s="31"/>
      <c r="F35" s="30"/>
      <c r="G35" s="33"/>
      <c r="H35" s="34"/>
      <c r="I35" s="35"/>
      <c r="J35" s="35"/>
      <c r="K35" s="35"/>
      <c r="M35" s="10"/>
      <c r="N35" s="10"/>
      <c r="O35" s="15"/>
      <c r="Q35" s="21"/>
    </row>
    <row r="36" spans="1:17" ht="30" customHeight="1" x14ac:dyDescent="0.2">
      <c r="A36" s="28">
        <v>33</v>
      </c>
      <c r="B36" s="37" t="s">
        <v>47</v>
      </c>
      <c r="C36" s="42">
        <v>20</v>
      </c>
      <c r="D36" s="30" t="s">
        <v>74</v>
      </c>
      <c r="E36" s="31"/>
      <c r="F36" s="30"/>
      <c r="G36" s="33"/>
      <c r="H36" s="34"/>
      <c r="I36" s="35"/>
      <c r="J36" s="35"/>
      <c r="K36" s="35"/>
      <c r="M36" s="10"/>
      <c r="N36" s="10"/>
      <c r="O36" s="15"/>
      <c r="Q36" s="21"/>
    </row>
    <row r="37" spans="1:17" ht="122.25" customHeight="1" x14ac:dyDescent="0.2">
      <c r="A37" s="28">
        <v>34</v>
      </c>
      <c r="B37" s="37" t="s">
        <v>48</v>
      </c>
      <c r="C37" s="42">
        <v>50</v>
      </c>
      <c r="D37" s="30" t="s">
        <v>74</v>
      </c>
      <c r="E37" s="31"/>
      <c r="F37" s="30"/>
      <c r="G37" s="33"/>
      <c r="H37" s="34"/>
      <c r="I37" s="35"/>
      <c r="J37" s="35"/>
      <c r="K37" s="35"/>
      <c r="M37" s="10"/>
      <c r="N37" s="10"/>
      <c r="O37" s="15"/>
      <c r="Q37" s="21"/>
    </row>
    <row r="38" spans="1:17" ht="123" customHeight="1" x14ac:dyDescent="0.2">
      <c r="A38" s="28">
        <v>35</v>
      </c>
      <c r="B38" s="37" t="s">
        <v>49</v>
      </c>
      <c r="C38" s="42">
        <v>50</v>
      </c>
      <c r="D38" s="30" t="s">
        <v>74</v>
      </c>
      <c r="E38" s="31"/>
      <c r="F38" s="30"/>
      <c r="G38" s="33"/>
      <c r="H38" s="34"/>
      <c r="I38" s="35"/>
      <c r="J38" s="35"/>
      <c r="K38" s="35"/>
      <c r="M38" s="10"/>
      <c r="N38" s="10"/>
      <c r="O38" s="15"/>
      <c r="Q38" s="21"/>
    </row>
    <row r="39" spans="1:17" ht="44.25" customHeight="1" x14ac:dyDescent="0.2">
      <c r="A39" s="28">
        <v>36</v>
      </c>
      <c r="B39" s="29" t="s">
        <v>50</v>
      </c>
      <c r="C39" s="42">
        <v>200</v>
      </c>
      <c r="D39" s="30" t="s">
        <v>74</v>
      </c>
      <c r="E39" s="31"/>
      <c r="F39" s="30"/>
      <c r="G39" s="33"/>
      <c r="H39" s="34"/>
      <c r="I39" s="35"/>
      <c r="J39" s="35"/>
      <c r="K39" s="35"/>
      <c r="M39" s="10"/>
      <c r="N39" s="10"/>
      <c r="O39" s="15"/>
      <c r="Q39" s="21"/>
    </row>
    <row r="40" spans="1:17" ht="43.5" customHeight="1" x14ac:dyDescent="0.2">
      <c r="A40" s="28">
        <v>37</v>
      </c>
      <c r="B40" s="29" t="s">
        <v>51</v>
      </c>
      <c r="C40" s="42">
        <v>200</v>
      </c>
      <c r="D40" s="30" t="s">
        <v>74</v>
      </c>
      <c r="E40" s="31"/>
      <c r="F40" s="30"/>
      <c r="G40" s="33"/>
      <c r="H40" s="34"/>
      <c r="I40" s="35"/>
      <c r="J40" s="35"/>
      <c r="K40" s="35"/>
      <c r="M40" s="10"/>
      <c r="N40" s="10"/>
      <c r="O40" s="15"/>
      <c r="Q40" s="21"/>
    </row>
    <row r="41" spans="1:17" ht="42" customHeight="1" x14ac:dyDescent="0.2">
      <c r="A41" s="28">
        <v>38</v>
      </c>
      <c r="B41" s="29" t="s">
        <v>52</v>
      </c>
      <c r="C41" s="42">
        <v>400</v>
      </c>
      <c r="D41" s="30" t="s">
        <v>74</v>
      </c>
      <c r="E41" s="31"/>
      <c r="F41" s="30"/>
      <c r="G41" s="33"/>
      <c r="H41" s="34"/>
      <c r="I41" s="35"/>
      <c r="J41" s="35"/>
      <c r="K41" s="35"/>
      <c r="M41" s="10"/>
      <c r="N41" s="10"/>
      <c r="O41" s="15"/>
      <c r="Q41" s="21"/>
    </row>
    <row r="42" spans="1:17" ht="40.5" customHeight="1" x14ac:dyDescent="0.2">
      <c r="A42" s="28">
        <v>39</v>
      </c>
      <c r="B42" s="29" t="s">
        <v>53</v>
      </c>
      <c r="C42" s="42">
        <v>200</v>
      </c>
      <c r="D42" s="30" t="s">
        <v>74</v>
      </c>
      <c r="E42" s="31"/>
      <c r="F42" s="30"/>
      <c r="G42" s="33"/>
      <c r="H42" s="34"/>
      <c r="I42" s="35"/>
      <c r="J42" s="35"/>
      <c r="K42" s="35"/>
      <c r="M42" s="10"/>
      <c r="N42" s="10"/>
      <c r="O42" s="15"/>
      <c r="Q42" s="21"/>
    </row>
    <row r="43" spans="1:17" ht="42" customHeight="1" x14ac:dyDescent="0.2">
      <c r="A43" s="28">
        <v>40</v>
      </c>
      <c r="B43" s="29" t="s">
        <v>54</v>
      </c>
      <c r="C43" s="42">
        <v>100</v>
      </c>
      <c r="D43" s="30" t="s">
        <v>74</v>
      </c>
      <c r="E43" s="31"/>
      <c r="F43" s="30"/>
      <c r="G43" s="33"/>
      <c r="H43" s="34"/>
      <c r="I43" s="35"/>
      <c r="J43" s="35"/>
      <c r="K43" s="35"/>
      <c r="M43" s="10"/>
      <c r="N43" s="10"/>
      <c r="O43" s="15"/>
      <c r="Q43" s="21"/>
    </row>
    <row r="44" spans="1:17" ht="38.25" customHeight="1" x14ac:dyDescent="0.2">
      <c r="A44" s="28">
        <v>41</v>
      </c>
      <c r="B44" s="29" t="s">
        <v>55</v>
      </c>
      <c r="C44" s="42">
        <v>100</v>
      </c>
      <c r="D44" s="30" t="s">
        <v>74</v>
      </c>
      <c r="E44" s="31"/>
      <c r="F44" s="30"/>
      <c r="G44" s="33"/>
      <c r="H44" s="34"/>
      <c r="I44" s="35"/>
      <c r="J44" s="35"/>
      <c r="K44" s="35"/>
      <c r="M44" s="10"/>
      <c r="N44" s="10"/>
      <c r="O44" s="15"/>
      <c r="Q44" s="21"/>
    </row>
    <row r="45" spans="1:17" ht="66.75" customHeight="1" x14ac:dyDescent="0.2">
      <c r="A45" s="28">
        <v>42</v>
      </c>
      <c r="B45" s="40" t="s">
        <v>56</v>
      </c>
      <c r="C45" s="42">
        <v>3000</v>
      </c>
      <c r="D45" s="30" t="s">
        <v>75</v>
      </c>
      <c r="E45" s="31"/>
      <c r="F45" s="30"/>
      <c r="G45" s="33"/>
      <c r="H45" s="34"/>
      <c r="I45" s="35"/>
      <c r="J45" s="35"/>
      <c r="K45" s="35"/>
      <c r="M45" s="10"/>
      <c r="N45" s="10"/>
      <c r="O45" s="15"/>
      <c r="Q45" s="21"/>
    </row>
    <row r="46" spans="1:17" ht="45" customHeight="1" x14ac:dyDescent="0.2">
      <c r="A46" s="28">
        <v>43</v>
      </c>
      <c r="B46" s="37" t="s">
        <v>70</v>
      </c>
      <c r="C46" s="42">
        <v>20</v>
      </c>
      <c r="D46" s="30" t="s">
        <v>74</v>
      </c>
      <c r="E46" s="31"/>
      <c r="F46" s="30"/>
      <c r="G46" s="33"/>
      <c r="H46" s="34"/>
      <c r="I46" s="35"/>
      <c r="J46" s="35"/>
      <c r="K46" s="35"/>
      <c r="M46" s="10"/>
      <c r="N46" s="10"/>
      <c r="O46" s="15"/>
      <c r="Q46" s="21"/>
    </row>
    <row r="47" spans="1:17" ht="29.25" customHeight="1" x14ac:dyDescent="0.2">
      <c r="A47" s="28">
        <v>44</v>
      </c>
      <c r="B47" s="36" t="s">
        <v>57</v>
      </c>
      <c r="C47" s="42">
        <v>300</v>
      </c>
      <c r="D47" s="30" t="s">
        <v>74</v>
      </c>
      <c r="E47" s="31"/>
      <c r="F47" s="30"/>
      <c r="G47" s="33"/>
      <c r="H47" s="34"/>
      <c r="I47" s="35"/>
      <c r="J47" s="35"/>
      <c r="K47" s="35"/>
      <c r="M47" s="10"/>
      <c r="N47" s="10"/>
      <c r="O47" s="15"/>
      <c r="Q47" s="21"/>
    </row>
    <row r="48" spans="1:17" ht="29.25" customHeight="1" x14ac:dyDescent="0.2">
      <c r="A48" s="28">
        <v>45</v>
      </c>
      <c r="B48" s="37" t="s">
        <v>71</v>
      </c>
      <c r="C48" s="42">
        <v>300</v>
      </c>
      <c r="D48" s="30" t="s">
        <v>74</v>
      </c>
      <c r="E48" s="31"/>
      <c r="F48" s="30"/>
      <c r="G48" s="33"/>
      <c r="H48" s="34"/>
      <c r="I48" s="35"/>
      <c r="J48" s="35"/>
      <c r="K48" s="35"/>
      <c r="M48" s="10"/>
      <c r="N48" s="10"/>
      <c r="O48" s="15"/>
      <c r="Q48" s="21"/>
    </row>
    <row r="49" spans="1:18" ht="32.25" customHeight="1" x14ac:dyDescent="0.2">
      <c r="A49" s="28">
        <v>46</v>
      </c>
      <c r="B49" s="37" t="s">
        <v>68</v>
      </c>
      <c r="C49" s="42">
        <v>300</v>
      </c>
      <c r="D49" s="30" t="s">
        <v>74</v>
      </c>
      <c r="E49" s="31"/>
      <c r="F49" s="30"/>
      <c r="G49" s="33"/>
      <c r="H49" s="34"/>
      <c r="I49" s="35"/>
      <c r="J49" s="35"/>
      <c r="K49" s="35"/>
      <c r="M49" s="10"/>
      <c r="N49" s="10"/>
      <c r="O49" s="15"/>
      <c r="Q49" s="21"/>
    </row>
    <row r="50" spans="1:18" ht="28.5" customHeight="1" x14ac:dyDescent="0.2">
      <c r="A50" s="28">
        <v>47</v>
      </c>
      <c r="B50" s="36" t="s">
        <v>58</v>
      </c>
      <c r="C50" s="42">
        <v>200</v>
      </c>
      <c r="D50" s="30" t="s">
        <v>74</v>
      </c>
      <c r="E50" s="31"/>
      <c r="F50" s="30"/>
      <c r="G50" s="33"/>
      <c r="H50" s="34"/>
      <c r="I50" s="35"/>
      <c r="J50" s="35"/>
      <c r="K50" s="35"/>
      <c r="M50" s="10"/>
      <c r="N50" s="10"/>
      <c r="O50" s="15"/>
      <c r="Q50" s="21"/>
    </row>
    <row r="51" spans="1:18" ht="31.5" customHeight="1" x14ac:dyDescent="0.2">
      <c r="A51" s="28">
        <v>48</v>
      </c>
      <c r="B51" s="36" t="s">
        <v>69</v>
      </c>
      <c r="C51" s="42">
        <v>500</v>
      </c>
      <c r="D51" s="30" t="s">
        <v>75</v>
      </c>
      <c r="E51" s="31"/>
      <c r="F51" s="32"/>
      <c r="G51" s="33"/>
      <c r="H51" s="34"/>
      <c r="I51" s="35"/>
      <c r="J51" s="35"/>
      <c r="K51" s="35"/>
      <c r="M51" s="10">
        <v>11</v>
      </c>
      <c r="N51" s="10">
        <f>M51/0.85</f>
        <v>12.941176470588236</v>
      </c>
      <c r="O51" s="15">
        <f t="shared" ref="O51" si="3">1-(M51/N51)</f>
        <v>0.15000000000000002</v>
      </c>
      <c r="Q51" s="21">
        <v>15</v>
      </c>
      <c r="R51" s="5">
        <f t="shared" ref="R51" si="4">100-Q51</f>
        <v>85</v>
      </c>
    </row>
    <row r="52" spans="1:18" ht="36" customHeight="1" x14ac:dyDescent="0.2">
      <c r="A52" s="28">
        <v>49</v>
      </c>
      <c r="B52" s="36" t="s">
        <v>59</v>
      </c>
      <c r="C52" s="42">
        <v>10</v>
      </c>
      <c r="D52" s="30" t="s">
        <v>74</v>
      </c>
      <c r="E52" s="31"/>
      <c r="F52" s="32"/>
      <c r="G52" s="33"/>
      <c r="H52" s="34"/>
      <c r="I52" s="35"/>
      <c r="J52" s="35"/>
      <c r="K52" s="35"/>
      <c r="M52" s="10"/>
      <c r="N52" s="10"/>
      <c r="O52" s="15"/>
      <c r="Q52" s="21"/>
    </row>
    <row r="53" spans="1:18" ht="39.75" customHeight="1" x14ac:dyDescent="0.2">
      <c r="A53" s="28">
        <v>50</v>
      </c>
      <c r="B53" s="36" t="s">
        <v>60</v>
      </c>
      <c r="C53" s="42">
        <v>2000</v>
      </c>
      <c r="D53" s="30" t="s">
        <v>75</v>
      </c>
      <c r="E53" s="31"/>
      <c r="F53" s="32"/>
      <c r="G53" s="33"/>
      <c r="H53" s="34"/>
      <c r="I53" s="35"/>
      <c r="J53" s="35"/>
      <c r="K53" s="35"/>
      <c r="M53" s="10"/>
      <c r="N53" s="10"/>
      <c r="O53" s="15"/>
      <c r="Q53" s="21"/>
    </row>
    <row r="54" spans="1:18" ht="44.25" customHeight="1" x14ac:dyDescent="0.2">
      <c r="A54" s="28">
        <v>51</v>
      </c>
      <c r="B54" s="36" t="s">
        <v>61</v>
      </c>
      <c r="C54" s="42">
        <v>50</v>
      </c>
      <c r="D54" s="30" t="s">
        <v>75</v>
      </c>
      <c r="E54" s="31"/>
      <c r="F54" s="32"/>
      <c r="G54" s="33"/>
      <c r="H54" s="34"/>
      <c r="I54" s="35"/>
      <c r="J54" s="35"/>
      <c r="K54" s="35"/>
      <c r="M54" s="10"/>
      <c r="N54" s="10"/>
      <c r="O54" s="15"/>
      <c r="Q54" s="21"/>
    </row>
    <row r="55" spans="1:18" ht="69.75" customHeight="1" x14ac:dyDescent="0.2">
      <c r="A55" s="28">
        <v>52</v>
      </c>
      <c r="B55" s="41" t="s">
        <v>62</v>
      </c>
      <c r="C55" s="42">
        <v>200</v>
      </c>
      <c r="D55" s="30" t="s">
        <v>75</v>
      </c>
      <c r="E55" s="31"/>
      <c r="F55" s="32"/>
      <c r="G55" s="33"/>
      <c r="H55" s="34"/>
      <c r="I55" s="35"/>
      <c r="J55" s="35"/>
      <c r="K55" s="35"/>
      <c r="M55" s="10"/>
      <c r="N55" s="10"/>
      <c r="O55" s="15"/>
      <c r="Q55" s="21"/>
    </row>
    <row r="56" spans="1:18" ht="66.75" customHeight="1" x14ac:dyDescent="0.2">
      <c r="A56" s="28">
        <v>53</v>
      </c>
      <c r="B56" s="41" t="s">
        <v>63</v>
      </c>
      <c r="C56" s="42">
        <v>200</v>
      </c>
      <c r="D56" s="30" t="s">
        <v>75</v>
      </c>
      <c r="E56" s="31"/>
      <c r="F56" s="32"/>
      <c r="G56" s="33"/>
      <c r="H56" s="34"/>
      <c r="I56" s="35"/>
      <c r="J56" s="35"/>
      <c r="K56" s="35"/>
      <c r="M56" s="10"/>
      <c r="N56" s="10"/>
      <c r="O56" s="15"/>
      <c r="Q56" s="21"/>
    </row>
    <row r="57" spans="1:18" ht="71.25" customHeight="1" x14ac:dyDescent="0.2">
      <c r="A57" s="28">
        <v>54</v>
      </c>
      <c r="B57" s="41" t="s">
        <v>64</v>
      </c>
      <c r="C57" s="42">
        <v>100</v>
      </c>
      <c r="D57" s="30" t="s">
        <v>75</v>
      </c>
      <c r="E57" s="31"/>
      <c r="F57" s="32"/>
      <c r="G57" s="33"/>
      <c r="H57" s="34"/>
      <c r="I57" s="35"/>
      <c r="J57" s="35"/>
      <c r="K57" s="35"/>
      <c r="M57" s="10"/>
      <c r="N57" s="10"/>
      <c r="O57" s="15"/>
      <c r="Q57" s="21"/>
    </row>
    <row r="58" spans="1:18" ht="65.25" customHeight="1" x14ac:dyDescent="0.2">
      <c r="A58" s="28">
        <v>55</v>
      </c>
      <c r="B58" s="41" t="s">
        <v>65</v>
      </c>
      <c r="C58" s="42">
        <v>50</v>
      </c>
      <c r="D58" s="30" t="s">
        <v>75</v>
      </c>
      <c r="E58" s="31"/>
      <c r="F58" s="32"/>
      <c r="G58" s="33"/>
      <c r="H58" s="34"/>
      <c r="I58" s="35"/>
      <c r="J58" s="35"/>
      <c r="K58" s="35"/>
      <c r="M58" s="10"/>
      <c r="N58" s="10"/>
      <c r="O58" s="15"/>
      <c r="Q58" s="21"/>
    </row>
    <row r="59" spans="1:18" ht="63.75" customHeight="1" x14ac:dyDescent="0.2">
      <c r="A59" s="28">
        <v>56</v>
      </c>
      <c r="B59" s="41" t="s">
        <v>66</v>
      </c>
      <c r="C59" s="42">
        <v>20</v>
      </c>
      <c r="D59" s="30" t="s">
        <v>75</v>
      </c>
      <c r="E59" s="31"/>
      <c r="F59" s="32"/>
      <c r="G59" s="33"/>
      <c r="H59" s="34"/>
      <c r="I59" s="35"/>
      <c r="J59" s="35"/>
      <c r="K59" s="35"/>
      <c r="M59" s="10"/>
      <c r="N59" s="10"/>
      <c r="O59" s="15"/>
      <c r="Q59" s="21"/>
    </row>
    <row r="60" spans="1:18" ht="69" customHeight="1" x14ac:dyDescent="0.2">
      <c r="A60" s="28">
        <v>57</v>
      </c>
      <c r="B60" s="41" t="s">
        <v>67</v>
      </c>
      <c r="C60" s="42">
        <v>40</v>
      </c>
      <c r="D60" s="30" t="s">
        <v>75</v>
      </c>
      <c r="E60" s="31"/>
      <c r="F60" s="32"/>
      <c r="G60" s="33"/>
      <c r="H60" s="34"/>
      <c r="I60" s="35"/>
      <c r="J60" s="35"/>
      <c r="K60" s="35"/>
      <c r="M60" s="10"/>
      <c r="N60" s="10"/>
      <c r="O60" s="15"/>
      <c r="Q60" s="21"/>
    </row>
    <row r="61" spans="1:18" ht="44.25" customHeight="1" x14ac:dyDescent="0.2">
      <c r="A61" s="48" t="s">
        <v>7</v>
      </c>
      <c r="B61" s="48"/>
      <c r="C61" s="48"/>
      <c r="D61" s="48"/>
      <c r="E61" s="48"/>
      <c r="F61" s="48"/>
      <c r="G61" s="48"/>
      <c r="H61" s="48"/>
      <c r="I61" s="48"/>
      <c r="J61" s="43">
        <f>SUM(J4:J60)</f>
        <v>0</v>
      </c>
      <c r="K61" s="43">
        <f>SUM(K4:K60)</f>
        <v>0</v>
      </c>
    </row>
    <row r="62" spans="1:18" ht="41.25" customHeight="1" x14ac:dyDescent="0.25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</row>
    <row r="63" spans="1:18" s="2" customFormat="1" x14ac:dyDescent="0.2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6" t="s">
        <v>9</v>
      </c>
      <c r="M63" s="6"/>
      <c r="N63" s="6"/>
      <c r="O63" s="17"/>
      <c r="Q63" s="19"/>
      <c r="R63" s="6"/>
    </row>
    <row r="64" spans="1:18" ht="23.25" customHeight="1" x14ac:dyDescent="0.2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</row>
  </sheetData>
  <autoFilter ref="H1:H64"/>
  <mergeCells count="6">
    <mergeCell ref="A1:K1"/>
    <mergeCell ref="A2:K2"/>
    <mergeCell ref="A64:K64"/>
    <mergeCell ref="A63:K63"/>
    <mergeCell ref="A61:I61"/>
    <mergeCell ref="A62:K62"/>
  </mergeCells>
  <pageMargins left="0.31496062992125984" right="0.31496062992125984" top="0.39370078740157483" bottom="0.39370078740157483" header="0.31496062992125984" footer="0.31496062992125984"/>
  <pageSetup paperSize="9" scale="61" fitToHeight="0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0" sqref="B20"/>
    </sheetView>
  </sheetViews>
  <sheetFormatPr defaultRowHeight="15" x14ac:dyDescent="0.25"/>
  <cols>
    <col min="1" max="1" width="5.28515625" customWidth="1"/>
    <col min="2" max="2" width="84" customWidth="1"/>
    <col min="5" max="5" width="23.7109375" customWidth="1"/>
    <col min="6" max="6" width="12.28515625" customWidth="1"/>
    <col min="7" max="7" width="15" customWidth="1"/>
    <col min="9" max="9" width="14.7109375" customWidth="1"/>
    <col min="10" max="10" width="15.5703125" customWidth="1"/>
    <col min="11" max="11" width="16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PN-19</vt:lpstr>
      <vt:lpstr>Arkusz1</vt:lpstr>
      <vt:lpstr>'PN-19'!Obszar_wydruku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UMZZP</dc:creator>
  <cp:lastModifiedBy>Violetta </cp:lastModifiedBy>
  <cp:lastPrinted>2020-08-05T07:26:18Z</cp:lastPrinted>
  <dcterms:created xsi:type="dcterms:W3CDTF">2016-10-24T06:35:15Z</dcterms:created>
  <dcterms:modified xsi:type="dcterms:W3CDTF">2020-08-05T07:26:45Z</dcterms:modified>
</cp:coreProperties>
</file>