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Koordynator PEN\ROK 2025\(4) plan zamówień\(3) korekta z dnia 17.01.2025\"/>
    </mc:Choice>
  </mc:AlternateContent>
  <bookViews>
    <workbookView xWindow="-120" yWindow="-120" windowWidth="29040" windowHeight="15840"/>
  </bookViews>
  <sheets>
    <sheet name="Dostawy" sheetId="1" r:id="rId1"/>
    <sheet name="Usługi" sheetId="2" r:id="rId2"/>
    <sheet name="Roboty budowlane" sheetId="3" r:id="rId3"/>
    <sheet name="Kursy CMKP " sheetId="4" r:id="rId4"/>
    <sheet name="progi postepowań" sheetId="5" r:id="rId5"/>
  </sheets>
  <definedNames>
    <definedName name="_xlnm._FilterDatabase" localSheetId="0" hidden="1">Dostawy!$A$2:$I$667</definedName>
    <definedName name="_xlnm._FilterDatabase" localSheetId="2" hidden="1">'Roboty budowlane'!$A$2:$I$2</definedName>
    <definedName name="_xlnm._FilterDatabase" localSheetId="1" hidden="1">Usługi!$A$2:$I$432</definedName>
    <definedName name="_Hlk164680662" localSheetId="0">Dostawy!#REF!</definedName>
    <definedName name="_Hlk170381642" localSheetId="0">Dostawy!#REF!</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67" i="1" l="1"/>
  <c r="E665" i="1"/>
  <c r="E663" i="1"/>
  <c r="E661" i="1"/>
  <c r="E432" i="2"/>
  <c r="E430" i="2"/>
  <c r="E428" i="2"/>
  <c r="E424" i="2"/>
  <c r="E422" i="2"/>
  <c r="E420" i="2"/>
  <c r="E418" i="2"/>
  <c r="E416" i="2"/>
  <c r="E414" i="2"/>
  <c r="E426" i="2"/>
  <c r="E304" i="2"/>
  <c r="E610" i="1" l="1"/>
  <c r="E517" i="1"/>
  <c r="E412" i="2" l="1"/>
  <c r="E407" i="2"/>
  <c r="E552" i="1"/>
  <c r="E532" i="1"/>
  <c r="E598" i="1" l="1"/>
  <c r="E540" i="1" l="1"/>
  <c r="E243" i="1" l="1"/>
  <c r="E245" i="1"/>
  <c r="E370" i="1" l="1"/>
  <c r="E404" i="1" l="1"/>
  <c r="E312" i="1"/>
  <c r="E207" i="1"/>
  <c r="E117" i="1"/>
  <c r="E39" i="1"/>
  <c r="E201" i="2" l="1"/>
  <c r="E414" i="1" l="1"/>
  <c r="E222" i="1"/>
  <c r="E87" i="1"/>
  <c r="E68" i="1"/>
  <c r="E288" i="2" l="1"/>
  <c r="E167" i="2"/>
  <c r="E497" i="1" l="1"/>
  <c r="E296" i="2" l="1"/>
  <c r="E294" i="2" l="1"/>
  <c r="E292" i="2" l="1"/>
  <c r="E290" i="2"/>
  <c r="E396" i="2" l="1"/>
  <c r="E363" i="2" l="1"/>
  <c r="E327" i="1" l="1"/>
  <c r="E355" i="1" s="1"/>
  <c r="E37" i="3" l="1"/>
  <c r="E35" i="3"/>
  <c r="E33" i="3"/>
  <c r="E568" i="1" l="1"/>
  <c r="E619" i="1"/>
  <c r="E633" i="1" l="1"/>
  <c r="E360" i="1" l="1"/>
  <c r="E292" i="1" l="1"/>
  <c r="E274" i="1" l="1"/>
  <c r="E162" i="1"/>
  <c r="E394" i="2" l="1"/>
  <c r="F34" i="3" l="1"/>
  <c r="E392" i="2" l="1"/>
  <c r="E390" i="2"/>
  <c r="E356" i="2" l="1"/>
  <c r="E165" i="2" l="1"/>
  <c r="E366" i="1" l="1"/>
  <c r="E631" i="1" l="1"/>
  <c r="E388" i="2" l="1"/>
  <c r="E386" i="2"/>
  <c r="E177" i="2"/>
  <c r="E657" i="1" l="1"/>
  <c r="E281" i="2" l="1"/>
  <c r="E365" i="2"/>
  <c r="E358" i="2"/>
  <c r="E419" i="1"/>
  <c r="E641" i="1" l="1"/>
  <c r="E261" i="1" l="1"/>
  <c r="E175" i="2" l="1"/>
  <c r="E173" i="2"/>
  <c r="E171" i="2"/>
  <c r="E169" i="2"/>
  <c r="E623" i="1"/>
  <c r="E621" i="1"/>
  <c r="E238" i="1" l="1"/>
  <c r="E12" i="3" l="1"/>
  <c r="E14" i="3"/>
  <c r="E27" i="3" l="1"/>
  <c r="F30" i="3" l="1"/>
  <c r="E31" i="3" s="1"/>
  <c r="E29" i="3"/>
  <c r="F23" i="3"/>
  <c r="E24" i="3" s="1"/>
  <c r="F21" i="3"/>
  <c r="E21" i="3" s="1"/>
  <c r="E22" i="3" s="1"/>
  <c r="E20" i="3"/>
  <c r="F17" i="3"/>
  <c r="E18" i="3" s="1"/>
  <c r="E16" i="3"/>
  <c r="E10" i="3"/>
  <c r="E8" i="3"/>
  <c r="E6" i="3"/>
  <c r="E4" i="3"/>
  <c r="E354" i="2" l="1"/>
  <c r="E351" i="2" l="1"/>
  <c r="E352" i="2" s="1"/>
  <c r="E235" i="2" l="1"/>
  <c r="E416" i="1" l="1"/>
  <c r="E406" i="1"/>
  <c r="E659" i="1" l="1"/>
  <c r="E502" i="1"/>
  <c r="E500" i="1"/>
  <c r="E491" i="1"/>
  <c r="E489" i="1"/>
  <c r="E487" i="1" l="1"/>
  <c r="E485" i="1"/>
  <c r="E483" i="1"/>
  <c r="E481" i="1"/>
  <c r="E479" i="1"/>
  <c r="E477" i="1"/>
  <c r="E475" i="1"/>
  <c r="E473" i="1"/>
  <c r="E471" i="1"/>
  <c r="E469" i="1"/>
  <c r="E467" i="1"/>
  <c r="E465" i="1"/>
  <c r="E463" i="1"/>
  <c r="E461" i="1"/>
  <c r="E459" i="1"/>
  <c r="E457" i="1"/>
  <c r="E455" i="1"/>
  <c r="E453" i="1"/>
  <c r="E451" i="1"/>
  <c r="E449" i="1"/>
  <c r="E447" i="1"/>
  <c r="E445" i="1"/>
  <c r="E443" i="1"/>
  <c r="E440" i="1"/>
  <c r="E437" i="1"/>
  <c r="E435" i="1"/>
  <c r="E433" i="1"/>
  <c r="E431" i="1"/>
  <c r="E429" i="1"/>
  <c r="E427" i="1"/>
  <c r="E424" i="1"/>
  <c r="E422" i="1"/>
  <c r="E372" i="1"/>
  <c r="E247" i="1"/>
  <c r="E44" i="1"/>
  <c r="E348" i="2" l="1"/>
  <c r="E346" i="2"/>
  <c r="E344" i="2"/>
  <c r="E342" i="2"/>
  <c r="E301" i="2"/>
  <c r="E273" i="2"/>
  <c r="E271" i="2"/>
  <c r="E269" i="2"/>
  <c r="E267" i="2"/>
  <c r="E265" i="2"/>
  <c r="E263" i="2"/>
  <c r="E261" i="2"/>
  <c r="E259" i="2"/>
  <c r="E257" i="2"/>
  <c r="E255" i="2"/>
  <c r="E253" i="2"/>
  <c r="E246" i="2"/>
  <c r="E244" i="2"/>
  <c r="E242" i="2"/>
  <c r="E240" i="2"/>
  <c r="E237" i="2"/>
  <c r="E233" i="2"/>
  <c r="E231" i="2"/>
  <c r="E229" i="2"/>
  <c r="E227" i="2"/>
  <c r="E225" i="2"/>
  <c r="E223" i="2"/>
  <c r="E221" i="2"/>
  <c r="E196" i="2"/>
  <c r="E194" i="2"/>
  <c r="E192" i="2"/>
  <c r="E190" i="2"/>
  <c r="E188" i="2"/>
  <c r="E373" i="2"/>
  <c r="E384" i="2"/>
  <c r="E251" i="2"/>
  <c r="E655" i="1"/>
  <c r="E653" i="1"/>
  <c r="E651" i="1"/>
  <c r="E649" i="1"/>
  <c r="E647" i="1"/>
  <c r="E645" i="1"/>
  <c r="E638" i="1"/>
  <c r="E627" i="1"/>
  <c r="E616" i="1"/>
  <c r="E612" i="1"/>
  <c r="E607" i="1"/>
  <c r="E605" i="1"/>
  <c r="E543" i="1"/>
  <c r="E514" i="1"/>
  <c r="E512" i="1"/>
  <c r="E510" i="1"/>
  <c r="E506" i="1"/>
  <c r="E504" i="1"/>
  <c r="E71" i="1" l="1"/>
  <c r="E6" i="1"/>
  <c r="E162" i="2"/>
  <c r="E160" i="2"/>
  <c r="E158" i="2"/>
  <c r="E156" i="2"/>
  <c r="E154" i="2"/>
  <c r="E152" i="2"/>
  <c r="E150" i="2"/>
  <c r="E148" i="2"/>
  <c r="E146" i="2"/>
  <c r="E144" i="2"/>
  <c r="E142" i="2"/>
  <c r="E139" i="2"/>
  <c r="E135" i="2"/>
  <c r="E133" i="2"/>
  <c r="E129" i="2"/>
  <c r="E126" i="2"/>
  <c r="E121" i="2"/>
  <c r="E115" i="2"/>
  <c r="E113" i="2"/>
  <c r="E111" i="2"/>
  <c r="E109" i="2"/>
  <c r="E107" i="2"/>
  <c r="E105" i="2"/>
  <c r="E103" i="2"/>
  <c r="E101" i="2"/>
  <c r="E99" i="2"/>
  <c r="E96" i="2"/>
  <c r="E94" i="2"/>
  <c r="E92" i="2"/>
  <c r="E90" i="2"/>
  <c r="E88" i="2"/>
  <c r="E85" i="2"/>
  <c r="E83" i="2"/>
  <c r="E81" i="2"/>
  <c r="E79" i="2"/>
  <c r="E77" i="2"/>
  <c r="E75" i="2"/>
  <c r="E73" i="2"/>
  <c r="E71" i="2"/>
  <c r="E69" i="2"/>
  <c r="E67" i="2"/>
  <c r="E65" i="2"/>
  <c r="E63" i="2"/>
  <c r="E61" i="2"/>
  <c r="E59" i="2"/>
  <c r="E57" i="2"/>
  <c r="E55" i="2"/>
  <c r="E53" i="2"/>
  <c r="E51" i="2"/>
  <c r="E49" i="2"/>
  <c r="E47" i="2"/>
  <c r="E45" i="2"/>
  <c r="E43" i="2"/>
  <c r="E41" i="2"/>
  <c r="E39" i="2"/>
  <c r="E37" i="2"/>
  <c r="E35" i="2"/>
  <c r="E31" i="2"/>
  <c r="E29" i="2"/>
  <c r="E27" i="2"/>
  <c r="E25" i="2"/>
  <c r="E23" i="2"/>
  <c r="E21" i="2"/>
  <c r="E18" i="2"/>
  <c r="E16" i="2"/>
  <c r="E14" i="2"/>
  <c r="E12" i="2"/>
  <c r="E10" i="2"/>
  <c r="E8" i="2"/>
  <c r="E6" i="2"/>
  <c r="E179" i="1" l="1"/>
  <c r="E128" i="1"/>
  <c r="E600" i="1" l="1"/>
  <c r="E573" i="1"/>
  <c r="E546" i="1"/>
  <c r="E256" i="1"/>
  <c r="E94" i="1"/>
  <c r="E381" i="2" l="1"/>
  <c r="E379" i="2"/>
  <c r="E377" i="2"/>
  <c r="E371" i="2"/>
  <c r="E375" i="2"/>
  <c r="E219" i="2"/>
  <c r="E217" i="2"/>
  <c r="E215" i="2"/>
  <c r="E213" i="2"/>
  <c r="E211" i="2"/>
  <c r="E209" i="2"/>
  <c r="E207" i="2"/>
  <c r="E205" i="2"/>
  <c r="E203" i="2"/>
  <c r="E198" i="2"/>
  <c r="E594" i="1" l="1"/>
  <c r="E592" i="1"/>
  <c r="E586" i="1"/>
  <c r="E340" i="2" l="1"/>
  <c r="E338" i="2"/>
  <c r="E336" i="2"/>
  <c r="E334" i="2"/>
  <c r="E332" i="2"/>
  <c r="E330" i="2"/>
  <c r="E328" i="2"/>
  <c r="E326" i="2"/>
  <c r="E324" i="2"/>
  <c r="E322" i="2"/>
  <c r="E320" i="2"/>
  <c r="E318" i="2"/>
  <c r="E316" i="2"/>
  <c r="E314" i="2"/>
  <c r="E312" i="2"/>
  <c r="E310" i="2"/>
  <c r="E308" i="2"/>
  <c r="E306" i="2"/>
  <c r="E179" i="2" l="1"/>
  <c r="E181" i="2"/>
  <c r="E186" i="2"/>
  <c r="E184" i="2"/>
  <c r="E252" i="1" l="1"/>
  <c r="E213" i="1" l="1"/>
  <c r="E228" i="1" l="1"/>
  <c r="E578" i="1" l="1"/>
  <c r="E299" i="2" l="1"/>
  <c r="E603" i="1"/>
  <c r="E267" i="1"/>
  <c r="E232" i="1" l="1"/>
  <c r="E241" i="1" s="1"/>
  <c r="E277" i="2" l="1"/>
  <c r="F276" i="2"/>
  <c r="F372" i="2" l="1"/>
  <c r="F370" i="2"/>
  <c r="E366" i="2"/>
  <c r="E275" i="2"/>
  <c r="F274" i="2"/>
  <c r="F366" i="2" l="1"/>
  <c r="E367" i="2"/>
  <c r="F368" i="2"/>
  <c r="E369" i="2"/>
  <c r="E584" i="1"/>
</calcChain>
</file>

<file path=xl/sharedStrings.xml><?xml version="1.0" encoding="utf-8"?>
<sst xmlns="http://schemas.openxmlformats.org/spreadsheetml/2006/main" count="6642" uniqueCount="2050">
  <si>
    <t>Głowny 
Przedmiot zamówienia</t>
  </si>
  <si>
    <t>Orientacyjna wartość zamówienia
(netto)</t>
  </si>
  <si>
    <t xml:space="preserve">Wysokość i rodzaj posiadanych lub zaplanowanych środków finansowych </t>
  </si>
  <si>
    <t xml:space="preserve">Nazwa Jednostki organizacyjnej </t>
  </si>
  <si>
    <t xml:space="preserve">Artykuły higieniczne </t>
  </si>
  <si>
    <t>Materiały biurowe</t>
  </si>
  <si>
    <t>sprzęt laboratoryjny</t>
  </si>
  <si>
    <t>Nazwy i kody określone we Wspólnym Słowniku Zamówień (CPV)</t>
  </si>
  <si>
    <t>Przełączniki sieciowe, sprzęt sieciowy</t>
  </si>
  <si>
    <t>materiały eksploatacyjne</t>
  </si>
  <si>
    <t>usługi sprzątania</t>
  </si>
  <si>
    <t>urządzenia multimedialne</t>
  </si>
  <si>
    <t>Materiały- produkty lecznicze</t>
  </si>
  <si>
    <t>Materiały-Gazy medyczne</t>
  </si>
  <si>
    <t>Roboty elektryczne w obiektach UMW</t>
  </si>
  <si>
    <t>Roboty sanitarne w obiektach UMW</t>
  </si>
  <si>
    <t>Sprzęt AGD</t>
  </si>
  <si>
    <t>Pranie, prasowanie oraz foliowanie odzieży ochronnej pracowników i studentów pościeli, obrusów, firan, zasłon, koców, kołder i poduszek z jednostek Uczelni.</t>
  </si>
  <si>
    <t>Czyszczenie wykładzin dywanowych i mebli tapicerowanych w pomieszczeniach UMW</t>
  </si>
  <si>
    <t>Podstawianie i opróżnianie kontenerów przy nieruchomościach UMW we Wrocławiu</t>
  </si>
  <si>
    <t>Odnowienie wsparcia technicznego dla systemu CommVault</t>
  </si>
  <si>
    <t>Odnowienie wsparcia ZERTO</t>
  </si>
  <si>
    <t>Wsparcie producenckie dla systemu Centralnego Wydruku</t>
  </si>
  <si>
    <t>Przewidywany kwartał wszczęcia postępowania</t>
  </si>
  <si>
    <t>kalibracja sond w neutralizatorach - Borowska</t>
  </si>
  <si>
    <t>serwis kontroli dostępu - CNIM, CSM</t>
  </si>
  <si>
    <t>serwis kontroli dostępu - OBND i ZCEiI</t>
  </si>
  <si>
    <t>serwis depozytora kluczy</t>
  </si>
  <si>
    <t>serwis systemów detekcji gazu - Pasteura i Borowska</t>
  </si>
  <si>
    <t>przegląd systemów p.poż.</t>
  </si>
  <si>
    <t>Instrukcje Bezpieczeństwa Pożarowego</t>
  </si>
  <si>
    <t>serwis drzwi automatyczne CNIM</t>
  </si>
  <si>
    <t>Usuwanie zaleceń pokontrolnych</t>
  </si>
  <si>
    <t>przeglądy budowlane</t>
  </si>
  <si>
    <t>serwis kontroli dostępu</t>
  </si>
  <si>
    <t>serwis monitoringu wizyjnego i domofonów</t>
  </si>
  <si>
    <t>serwis urządzeń i instalacji gazów medycznych</t>
  </si>
  <si>
    <t>serwis zaworu zwrotnego i serwis przepompowni i hydroforów</t>
  </si>
  <si>
    <t>przeglądy zamrażarek niskotemperaturowych</t>
  </si>
  <si>
    <t>przeglądy komór laminarnych</t>
  </si>
  <si>
    <t>przeglądy chromatografów</t>
  </si>
  <si>
    <t>przeglądy autoklawów</t>
  </si>
  <si>
    <t>RAZEM</t>
  </si>
  <si>
    <t>Licencja na użytkowanie systemu LEX</t>
  </si>
  <si>
    <t>Konieczność zapewnienia dostępu do systemu LEX</t>
  </si>
  <si>
    <t>Realizacja prac porządkowych w Obiektach Ogólnodostępnych dla Studentów i Pracowników UMW</t>
  </si>
  <si>
    <t>Realizacja prac porządkowych w Obiektach Wydziału Farmaceutycznych przy ul. Borowskiej 211-211a</t>
  </si>
  <si>
    <t>Szkolenia przeciwpożarowe, próbne ewakuacje.</t>
  </si>
  <si>
    <t>Przeprowadzenie cyklu szkoleń przeciwpożarowych w blokach praktycznych i teoretycznych dla około 80 osób  w grupach maksymalnie 8 osobowych oraz wystawienie certyfikatów potwierdzających udział w szkoleniu dla każdej z osób. Wykonanie próbnych ewakuacji ds.Bliźniak i ds.Jubilatka wraz z przygotowanien dokumentacji.</t>
  </si>
  <si>
    <t xml:space="preserve">Polisy serwisowe </t>
  </si>
  <si>
    <t>przegląd termocyklera</t>
  </si>
  <si>
    <t>przegląd systemu do oczyszczania wody</t>
  </si>
  <si>
    <t>Zgłoszenie patentowe</t>
  </si>
  <si>
    <t>przegląd sekwenatora DNA</t>
  </si>
  <si>
    <t>kalibracja, naprawa pipet automatycznych</t>
  </si>
  <si>
    <t>serwis 2 szt. koagulometrów</t>
  </si>
  <si>
    <t>serwis analizatora Konalab</t>
  </si>
  <si>
    <t>serwis analizator hematolo. Mindray</t>
  </si>
  <si>
    <t>serwis analizatora moczu Laura</t>
  </si>
  <si>
    <t xml:space="preserve">opieka nad zwierzętami </t>
  </si>
  <si>
    <t>przeglądy, usuwanie awarii, serwis chłodni do przechowywania zwłok</t>
  </si>
  <si>
    <t>naprawy/serwis stołów i wózków sekcyjnych</t>
  </si>
  <si>
    <t xml:space="preserve">Użytkowanie Wrocławskiej Akademickiej Sieci Komputerowej </t>
  </si>
  <si>
    <t>paliwo gazowe</t>
  </si>
  <si>
    <t>paliwo do aut</t>
  </si>
  <si>
    <t>Przegląd i serwis systemów BMS - Borowska OBND</t>
  </si>
  <si>
    <t>Przegląd i serwis agregatów prądotwórczych</t>
  </si>
  <si>
    <t>Przegląd i serwis UPS i serwis baterii UPS</t>
  </si>
  <si>
    <t>serwis auli AV 209/210 CNIN Borowska</t>
  </si>
  <si>
    <t>Wykonanie przeciwpożarowych wyłączników prądu</t>
  </si>
  <si>
    <t>serwisy i przeglądy</t>
  </si>
  <si>
    <t>Przegląd techniczny mikroskopów</t>
  </si>
  <si>
    <t>fantomy i elementy zużywalne symulatorów</t>
  </si>
  <si>
    <t>Wsparcie techniczne Oprogramowania MM Ewidencja NOVA</t>
  </si>
  <si>
    <t>Serwis i konserwacja urządzeń solarnych</t>
  </si>
  <si>
    <t>Dozór sieci i urządzeń energetycznych</t>
  </si>
  <si>
    <t>Biurowych(komputery, laptopy, notebook, drukarki, kserokopiarki, urządzenia wielofunkcyjne)</t>
  </si>
  <si>
    <t xml:space="preserve">przegląd techniczny spektofotometru mikropyłkowego </t>
  </si>
  <si>
    <t>przegląd - kalibracja Spirometr Master Scope</t>
  </si>
  <si>
    <t>przegląd - kalibracja Oscylometr</t>
  </si>
  <si>
    <t>Bramy, szlabany i system X-control</t>
  </si>
  <si>
    <t>Monitoring CCTV</t>
  </si>
  <si>
    <t>Przegląd cytometrów</t>
  </si>
  <si>
    <t xml:space="preserve">umowa serwisowa platformy "Uczelnia badawcza" </t>
  </si>
  <si>
    <t>Platforma materiałów elektronicznych-Clinical Key - Student</t>
  </si>
  <si>
    <t>Platforma materiałów elektronicznych-JoVE</t>
  </si>
  <si>
    <t>Platforma materiałów elektronicznych-LWW Health Library</t>
  </si>
  <si>
    <t>jednorazowe materiały sanitarno- opatrunkowe</t>
  </si>
  <si>
    <t>Dostawa i montaż mebli biurowych</t>
  </si>
  <si>
    <t>drobny sprzęt stomatologiczny</t>
  </si>
  <si>
    <t>Wzorcowanie, kalibracja urządzeń laboratoryjnych</t>
  </si>
  <si>
    <t>Przegląd laserów</t>
  </si>
  <si>
    <t>Przegląd i serwis regałów o napędzie elektrycznym</t>
  </si>
  <si>
    <t>Zakup pakietu ogłoszeń rekrutacyjnych</t>
  </si>
  <si>
    <t>Przegląd i naprawa audiometrów</t>
  </si>
  <si>
    <t>przegląd i konserwacja tłoczni i pompowni deszczowych oraz separatorów ropopochodnych wraz z czyszczeniem</t>
  </si>
  <si>
    <t>serwis i konserwacja - OBND i ZCEiI - Borowska</t>
  </si>
  <si>
    <t>przegląd i konserwacja pompowych układów hydroforowych i pomp odwadniających</t>
  </si>
  <si>
    <t>przegląd i konserwacja źródeł i instalacji sprężonego powietrza wraz z osuszaczami powietrza</t>
  </si>
  <si>
    <t xml:space="preserve">przegląd i konserwacja źródeł i instalacji układów próżni </t>
  </si>
  <si>
    <t>przegląd i konserwacja neutralizatorów ścieków laboratoryjnych</t>
  </si>
  <si>
    <t>Usługa przeprowadzkowa</t>
  </si>
  <si>
    <t>Serwis dźwigów Pasteura i Borowska</t>
  </si>
  <si>
    <t>Prace serwisowe</t>
  </si>
  <si>
    <t>Opieka powdrożeniowa systemu SIMPLE i Bazus</t>
  </si>
  <si>
    <t>narzędzia chirurgiczne</t>
  </si>
  <si>
    <t>Materiały medyczne do badań diagnostycznych</t>
  </si>
  <si>
    <t>dostawa  gadżetów</t>
  </si>
  <si>
    <t>przeglądy i naprawy dygestoriów</t>
  </si>
  <si>
    <t>kursy językowe</t>
  </si>
  <si>
    <t>Ubezpieczenia eksperymentów medycznych</t>
  </si>
  <si>
    <t>Dezynfekcja, Deratyzacja, Dezynsekcja</t>
  </si>
  <si>
    <t>Filtry do uzdatniania wody</t>
  </si>
  <si>
    <t>lampy UV</t>
  </si>
  <si>
    <t>Drobny sprzęt medyczny</t>
  </si>
  <si>
    <t xml:space="preserve">pasza dla zwierząt </t>
  </si>
  <si>
    <t>Biblioteka</t>
  </si>
  <si>
    <t>Centrum Analiz Statystycznych</t>
  </si>
  <si>
    <t>Przegląd sterylizatorów</t>
  </si>
  <si>
    <t>Przegląd instalacji gazowej</t>
  </si>
  <si>
    <t>Przegląd urządzeń biurowych</t>
  </si>
  <si>
    <t>Drukarka 3D i akcesoria</t>
  </si>
  <si>
    <t xml:space="preserve"> Sprzęt sekcyjny (pompy zasysające, piły, - młoty, narzędzia sekcyjne)</t>
  </si>
  <si>
    <t>Usługi w zakresie tłumaczeń pisemnych - (zwykłych i przysięgłych)</t>
  </si>
  <si>
    <t>usługi rzeczoznawcy majątkowego</t>
  </si>
  <si>
    <t>usługi DDD</t>
  </si>
  <si>
    <t>posiłki regeneracyjne</t>
  </si>
  <si>
    <t>Wyposażenie szatni studenckiej</t>
  </si>
  <si>
    <t>Serwis i konserwacja sal AV</t>
  </si>
  <si>
    <t xml:space="preserve"> przegląd i serwis urządzeń siłowych i rowerów stacjonarnych</t>
  </si>
  <si>
    <t xml:space="preserve">  przegląd i serwis rowerów</t>
  </si>
  <si>
    <t>Szkolenia dla kadry kierowniczej</t>
  </si>
  <si>
    <t>szkolenia okresowe z zakresu BHP</t>
  </si>
  <si>
    <t>Międzynarodowe testy biegłości</t>
  </si>
  <si>
    <t>Robota budowlana- REMONTOWE</t>
  </si>
  <si>
    <t>Robota budowlana- INWESTYCYJNE</t>
  </si>
  <si>
    <t>Sprzęt sportowy/
rehabilitacyjny</t>
  </si>
  <si>
    <t>Przegląd urządzeń do diagnostyki spirometrycznej</t>
  </si>
  <si>
    <t>Jednorazowe wyroby medyczne</t>
  </si>
  <si>
    <t>Mikroskopy oraz części zamienne do
mikroskopów</t>
  </si>
  <si>
    <t>Sukcesywna dostawa wody mineralnej</t>
  </si>
  <si>
    <t>Sprzet biurowy</t>
  </si>
  <si>
    <t>Sprawowanie profilaktycznej opieki zdrowotnej z zakresu Medycyny Pracy</t>
  </si>
  <si>
    <t>wynajem basenu</t>
  </si>
  <si>
    <t>wynajem boiska sportowego</t>
  </si>
  <si>
    <t>Centrum Kształcenia Podyplomowego</t>
  </si>
  <si>
    <t>Dostawa i montaż urządzeń klimatyzacyjnych</t>
  </si>
  <si>
    <t>Przeprowadzenie kontroli stanu technicznego przewodów kominowych (dymowych, spalinowych i wentylacyjnych), zgodnie z art. 62.1 pkt 1c Prawa Budowlanego, w budynkach Uniwersytetu Medycznego we Wrocławiu</t>
  </si>
  <si>
    <t>dystrybucja energii elektrycznej</t>
  </si>
  <si>
    <t xml:space="preserve">sprzęt i artykuły dla Medycyny Sądowej </t>
  </si>
  <si>
    <t>usługi projektowe  - wielobranżowe</t>
  </si>
  <si>
    <t>usługi projektowe - elektryczne</t>
  </si>
  <si>
    <t>Nazwa Jednostki organizacyjnej 
składająca plan zamówień</t>
  </si>
  <si>
    <t>Opłata za przechowywanie Jachtu UMW "Perełka"</t>
  </si>
  <si>
    <t>Ubezpieczenie Jachtu UMW "Perełka" - ubezpieczenie</t>
  </si>
  <si>
    <t>dzierżawa dystrybutorów na wodę wraz  z dostawą wody</t>
  </si>
  <si>
    <t xml:space="preserve"> Materiały eksploatacyjne do drukarek komputerowych, kserokopiarek i urządzeń wielofunkcyjnych</t>
  </si>
  <si>
    <t>Usprawnienie lub rozbudowa instalacji elektrycznej na potrzeby Uczelni</t>
  </si>
  <si>
    <t>Rezerwa na rozbudowę sieci LAN</t>
  </si>
  <si>
    <t>Naprawy sprzętu sieciowego</t>
  </si>
  <si>
    <t>Zapewnienie gwarancji na sprzęt sieciowy będący elementami infrastruktury UMW</t>
  </si>
  <si>
    <t>Wsparcie producenckie FortiMail</t>
  </si>
  <si>
    <t>Simple - zmiany związane z przepisami prawa 2024</t>
  </si>
  <si>
    <t>Podpisy kwalifikowane</t>
  </si>
  <si>
    <t xml:space="preserve"> Sukcesywne wykonywanie preparatów histopatologicznych</t>
  </si>
  <si>
    <t>Modernizacja zasilania w serwerowni CNIM i ul. Borowska</t>
  </si>
  <si>
    <t>Transmisja alarmów oraz sygnałów pożarowych</t>
  </si>
  <si>
    <t>Modernizacja systemów CCTV</t>
  </si>
  <si>
    <t xml:space="preserve">kamery medyczne i części zamienne
</t>
  </si>
  <si>
    <t>Medyczne przyrządy pomiarowe</t>
  </si>
  <si>
    <t xml:space="preserve"> Konserwacja i serwis systemu alarmowego - SSWiN</t>
  </si>
  <si>
    <t>Wykonanie ekspertyz, projektów oraz opinii technicznych dotyczacych urządzeń i instalacji infrastruktury</t>
  </si>
  <si>
    <t>wypożyczenie tóg studenckich na uroczystości</t>
  </si>
  <si>
    <t xml:space="preserve">Badania diagnostyczne i laboratoryjne
</t>
  </si>
  <si>
    <t>Rejestrowanie identyfikatorów DOI</t>
  </si>
  <si>
    <t>Grupa 1 Odczynniki do biologii komórkowej</t>
  </si>
  <si>
    <t xml:space="preserve">Grupa 2 Odczynniki do biologii molekularnej </t>
  </si>
  <si>
    <t>Grupa 5 Odczynniki do detekcji oraz diagnostyki</t>
  </si>
  <si>
    <t>Grupa 6 Podstawowe związki chemiczne do zastosowań laboratoryjnych</t>
  </si>
  <si>
    <t>Grupa 9
 Metale szlachetne i ich sole</t>
  </si>
  <si>
    <t>Grupa 8 
Odczynniki chemiczne do wysoko wyspecjalizowanych zastosowań badawczych</t>
  </si>
  <si>
    <t>Grupa 10 
Związki chemiczne do zastosowań fotooptycznych</t>
  </si>
  <si>
    <t>Grupa 11 
Żele krzemionkowe, wypełnienia kolumn, wymieniacze jonowe itp.</t>
  </si>
  <si>
    <t>Grupa 12 
 Surowce farmaceutyczne</t>
  </si>
  <si>
    <t>Sprzęt do przechowywania substancji w niskiej temperaturze (zamrażarki niskotemperaturowe, dewary, laboratoryjne witryny chłodnicze)</t>
  </si>
  <si>
    <t>Grupa 3 Rekombinowane białka oraz peptydy</t>
  </si>
  <si>
    <t xml:space="preserve">Usługa udostępnienia modułu na platformie informatycznej, umożliwiającej prowadzenie i publikację postępowań o udzielenie zamówienia publicznego </t>
  </si>
  <si>
    <t>Dział Zamówień Publicznych</t>
  </si>
  <si>
    <t xml:space="preserve"> Przegląd i naprawa BD Phoenix 100 i BD Bactec FX40</t>
  </si>
  <si>
    <t>usługa szkoleniowa dotycząca kompetencji data stewarda w jednostce naukowej.</t>
  </si>
  <si>
    <t>wykonanie zdjęć RTG  i TK kości</t>
  </si>
  <si>
    <t>Blankiety Elektronicznych Legitymacji Studenckich i Doktoranckich</t>
  </si>
  <si>
    <t>Materiały-Środki dezynfenkcyjne</t>
  </si>
  <si>
    <t>Dział Sparw Studenckich</t>
  </si>
  <si>
    <t>Materiały  stomatologiczne i  ortodontyczne</t>
  </si>
  <si>
    <t>Przegląd, konserwacja oraz opieka serwisowa instalacji ciekłego azotu w BiObanku</t>
  </si>
  <si>
    <t>Przyrządy pomiarowe niemedyczne</t>
  </si>
  <si>
    <t>33696500-0 - odczynniki laboratoryjne
33696300-8 - odczynniki chemiczne</t>
  </si>
  <si>
    <t>38437000-7 - Pipety i akcesoria laboratoryjne
33793000-5 - Laboratoryjne wyroby szklane
33169000-2 - Przyrządy chirurgiczne
33192500-7 - Probówki</t>
  </si>
  <si>
    <t>33141000-0 - Jednorazowe, niechemiczne artykuły medyczne i hematologiczne</t>
  </si>
  <si>
    <t>38519000-6 - Różne kompozycje do mikroskopów
38510000-3 - Mikroskopy</t>
  </si>
  <si>
    <t xml:space="preserve">38310000-1 - Wagi precyzyjne
42931100-2 - Wirówki laboratoryjne i akcesoria
38432200-4 -  chromatografy
3800000-5 - Sprzęt laboratoryjny, optyczny i precyzyjny (z wyjątkiem szklanego)
38436300-3 - Wstrząsarki inkubacyjne
38436400-4 - Wstrząsarki magnetyczne
42943000-8 - Łaźnie termostatyczne i akcesoria
38436310-6 - Płyty grzejne
38433000-9 -  Spektrometry </t>
  </si>
  <si>
    <t>33100000-1 - Urządzenia medyczne</t>
  </si>
  <si>
    <t>30125110-5 - Toner do drukarek laserowych/ faksów
30125120-8 - Toner do fotokopiarek
22600000-6 - Tusz
30192320-0 - Taśmy do drukarek
30192340-6 - Taśmy do faksów
30124300-7 Bębny do maszyn biurowych</t>
  </si>
  <si>
    <t>32424000-1 Infrastruktura sieciowa</t>
  </si>
  <si>
    <t>09135100-5 Olej opałowy</t>
  </si>
  <si>
    <t>33711900-6 Mydło
33763000-6 – Ręczniki papierowe do rąk
33761000-2 – Papier toaletowy</t>
  </si>
  <si>
    <t>34150000-3 Symulatory
39162100-6 Pomoce dydaktyczne
34999400-0 Modele w skali
34152000-7 Symulatory szkoleniowe</t>
  </si>
  <si>
    <t>33169000-2: Przyrządy chirurgiczne</t>
  </si>
  <si>
    <t>24111500-0: Gazy medyczne</t>
  </si>
  <si>
    <t>33631600-8: Środki antyseptyczne i dezynfekcyjne</t>
  </si>
  <si>
    <t>33141800-8 - Wyroby stomatologiczne</t>
  </si>
  <si>
    <t>33130000-0 - Instrumenty i urządzenia stomatologiczne i specjalistyczne</t>
  </si>
  <si>
    <t>39700000-9: Sprzęt gospodarstwa domowego</t>
  </si>
  <si>
    <t>30192000-1 - Wyroby biurowe</t>
  </si>
  <si>
    <t>37400000-2 - Artykuły i sprzęt sportowy
33155000-1 - Przyrządy do fizykoterapii</t>
  </si>
  <si>
    <t>31515000-9: Lampy ultrafioletowe</t>
  </si>
  <si>
    <t>39130000-2 Meble biurowe
39111100-4 Siedziska obrotowe
39121000-6 Biurka i stoły
39141300-5 Szafy
39131000-9 Regały biurowe
39112000-0 Krzesła</t>
  </si>
  <si>
    <t xml:space="preserve">38416000-4: pH-metry </t>
  </si>
  <si>
    <t xml:space="preserve">33112200-0: Aparaty ultrasonograficzne </t>
  </si>
  <si>
    <t>37400000-2 - Artykuły i sprzęt sportowy</t>
  </si>
  <si>
    <t>03325000-3 - Małe zwierzęta</t>
  </si>
  <si>
    <t>CPV 30190000-7 Różny sprzęt i artykuły biurowe
CPV 30192000-1 Wyroby biurowe
CPV 30197000-6 Drobny sprzęt biurowy
CPV 30192121-5 Długopisy kulkowe
CPV 30199230-1 Koperty
CPV 30192130-1 Ołówki
CPV 22851000-0 Skoroszyty
CPV 44424200-0 Taśma przylepna
CPV 30197100-7 Zszywki
CPV 30197200-8 Spinacze kołowe i spinacze do papieru
CPV 30199500-5 Segregatory, pudełka na listy, pudełka do przechowywania i podobne wyroby</t>
  </si>
  <si>
    <t>66.51.00.00-8- usługa ubezpieczenia</t>
  </si>
  <si>
    <t>72250000-2 Usługi w zakresie konserwacji i wsparcia systemów
72260000-5 Usługi w zakresie oprogramowania</t>
  </si>
  <si>
    <t>98311000-6 Usługi odbierania prania
98315000-4 Usługi prasowania</t>
  </si>
  <si>
    <t>50000000-5 - Usługi naprawcze i konserwacyjne
50730000-1 - Usługi w zakresie napraw i konserwacji układów chłodzących
42913500-4 - Filtry wlotu powietrza</t>
  </si>
  <si>
    <t>65310000-9 Przesył energii elektrycznej
09300000-2 Energia elektryczna, cieplna, słoneczna i jądrowa</t>
  </si>
  <si>
    <r>
      <rPr>
        <b/>
        <sz val="9"/>
        <color theme="1"/>
        <rFont val="Arial"/>
        <family val="2"/>
        <charset val="238"/>
      </rPr>
      <t>Numer projektu/</t>
    </r>
    <r>
      <rPr>
        <sz val="9"/>
        <color theme="1"/>
        <rFont val="Arial"/>
        <family val="2"/>
        <charset val="238"/>
      </rPr>
      <t xml:space="preserve">
Wysokość i rodzaj posiadanych lub zaplanowanych środków finansowych </t>
    </r>
  </si>
  <si>
    <r>
      <t>Orientacyjna wartość zamówienia
(</t>
    </r>
    <r>
      <rPr>
        <b/>
        <sz val="9"/>
        <color theme="1"/>
        <rFont val="Arial"/>
        <family val="2"/>
        <charset val="238"/>
      </rPr>
      <t>netto</t>
    </r>
    <r>
      <rPr>
        <sz val="9"/>
        <color theme="1"/>
        <rFont val="Arial"/>
        <family val="2"/>
        <charset val="238"/>
      </rPr>
      <t>)</t>
    </r>
  </si>
  <si>
    <t>Zwierzęta laboratoryjne</t>
  </si>
  <si>
    <t xml:space="preserve">Zakup oprogramowania Microsoft Office (Standard, Proffesional, Mac); Microsoft Windows 11 PRO </t>
  </si>
  <si>
    <t>Monitorowanie i prowadzenie badania klinicznego</t>
  </si>
  <si>
    <t>73000000-2 Usługi badawcze i eksperymentalno-rozwojowe oraz pokrewne usługi doradcze.</t>
  </si>
  <si>
    <t>Naprawy/serwis stołów i wózków sekcyjnych</t>
  </si>
  <si>
    <t>Przegląd oświetlenia awaryjno ewakuacyjnego,  wyłączników prądu oraz przeciwpożarowych wyłączników prądu</t>
  </si>
  <si>
    <r>
      <rPr>
        <b/>
        <sz val="11"/>
        <color theme="1"/>
        <rFont val="Arial"/>
        <family val="2"/>
        <charset val="238"/>
      </rPr>
      <t>Numer projektu/</t>
    </r>
    <r>
      <rPr>
        <sz val="9"/>
        <color theme="1"/>
        <rFont val="Arial"/>
        <family val="2"/>
        <charset val="238"/>
      </rPr>
      <t xml:space="preserve">
Wysokość i rodzaj posiadanych lub zaplanowanych środków finansowych </t>
    </r>
  </si>
  <si>
    <t>Przewidywany tryb udzielania zamówienia publicznego</t>
  </si>
  <si>
    <t>Grupa 1 Odczynniki do biologii komórkowej
(do celów: badawczych, eksperymentalnych, naukowych i rozwojowych)</t>
  </si>
  <si>
    <t>Grupa 2 Odczynniki do biologii molekularnej 
(do celów: badawczych, eksperymentalnych, naukowych i rozwojowych)</t>
  </si>
  <si>
    <t>Grupa 3 Rekombinowane białka oraz peptydy
(do celów: badawczych, eksperymentalnych, naukowych i rozwojowych)</t>
  </si>
  <si>
    <t>Numer w planie zamówień</t>
  </si>
  <si>
    <t>Grupa 5 Odczynniki do detekcji oraz diagnostyki
(do celów: badawczych, eksperymentalnych, naukowych i rozwojowych)</t>
  </si>
  <si>
    <t>Grupa 6 Podstawowe związki chemiczne do zastosowań laboratoryjnych
(do celów: badawczych, eksperymentalnych, naukowych i rozwojowych)</t>
  </si>
  <si>
    <t>Grupa 7
 Odczynniki chemiczne o czystości nieanalitycznej
(do celów: badawczych, eksperymentalnych, naukowych i rozwojowych)</t>
  </si>
  <si>
    <t>Grupa 8 
Odczynniki chemiczne do wysoko wyspecjalizowanych zastosowań badawczych
(do celów: badawczych, eksperymentalnych, naukowych i rozwojowych)</t>
  </si>
  <si>
    <t>Grupa 9
 Metale szlachetne i ich sole
(do celów: badawczych, eksperymentalnych, naukowych i rozwojowych)</t>
  </si>
  <si>
    <t>Grupa 10 
Związki chemiczne do zastosowań fotooptycznych
(do celów: badawczych, eksperymentalnych, naukowych i rozwojowych)</t>
  </si>
  <si>
    <t>Grupa 11 
Żele krzemionkowe, wypełnienia kolumn, wymieniacze jonowe itp.
(do celów: badawczych, eksperymentalnych, naukowych i rozwojowych)</t>
  </si>
  <si>
    <t>Grupa 12 
 Surowce farmaceutyczne
(do celów: badawczych, eksperymentalnych, naukowych i rozwojowych)</t>
  </si>
  <si>
    <t>sprzęt laboratoryjny
(do celów: badawczych, eksperymentalnych, naukowych i rozwojowych)</t>
  </si>
  <si>
    <t>materiały eksploatacyjne
(do celów: badawczych, eksperymentalnych, naukowych i rozwojowych)</t>
  </si>
  <si>
    <t>Drobny sprzęt laboratoryjny (probówki, kapilary, kuwety, pipety, końcówki do pipet, szkiełka mikroskopowe i inne) 
(do celów: badawczych, eksperymentalnych, naukowych i rozwojowych)</t>
  </si>
  <si>
    <t>Jednorazowe wyroby medyczne
(do celów: badawczych, eksperymentalnych, naukowych i rozwojowych)</t>
  </si>
  <si>
    <t>jednorazowe materiały sanitarno- opatrunkowe
(do celów: badawczych, eksperymentalnych, naukowych i rozwojowych)</t>
  </si>
  <si>
    <t>Mikroskopy oraz części zamienne do mikroskopów
(do celów: badawczych, eksperymentalnych, naukowych i rozwojowych)</t>
  </si>
  <si>
    <t>Materiały  stomatologiczne i  ortodontyczne
(do celów: badawczych, eksperymentalnych, naukowych i rozwojowych)</t>
  </si>
  <si>
    <t>Materiały medyczne do badań diagnostycznych
(do celów: badawczych, eksperymentalnych, naukowych i rozwojowych)</t>
  </si>
  <si>
    <t>Zwierzęta laboratoryjne
(do celów: badawczych, eksperymentalnych, naukowych i rozwojowych)</t>
  </si>
  <si>
    <t>Medyczne przyrządy pomiarowe
(do celów: badawczych, eksperymentalnych, naukowych i rozwojowych)</t>
  </si>
  <si>
    <t>Przyrządy pomiarowe niemedyczne
(do celów: badawczych, eksperymentalnych, naukowych i rozwojowych)</t>
  </si>
  <si>
    <t>Dostawa Ultrasonografu
(do celów: badawczych, eksperymentalnych, naukowych i rozwojowych)</t>
  </si>
  <si>
    <t>Żywica do Formlab</t>
  </si>
  <si>
    <t>30232100-5 - Drukarki i plotery</t>
  </si>
  <si>
    <t>I,II</t>
  </si>
  <si>
    <t>Katedra i Zakład Protetyki Stomatologicznej</t>
  </si>
  <si>
    <t>gips, kromopan, Silaxil,Enersyl,Tempspan, Pattern resin, Megatray, wosk modelowy Chema, piny złote, kółka retencyjne, kształtki poliestrowe, łyżki do mas, szczoteczki do oczyszczania frezów, klej  szybkosekundowy, szmaciaki na polerkę, frezy, Duplosil, Esthetic Special, ostrza do skalpela,  silikon odlewniczy, ostrza do skalpeli, zapalniczki , gaz do zapalniczek</t>
  </si>
  <si>
    <t xml:space="preserve">zęby do fantomów </t>
  </si>
  <si>
    <t>I,II,III</t>
  </si>
  <si>
    <t>wazelina biała, octanisept,  sól fizjologiczna 0,9%</t>
  </si>
  <si>
    <t>33690000-3: Różne produkty lecznicze</t>
  </si>
  <si>
    <t>I, II</t>
  </si>
  <si>
    <t>Katedra i Zakład Protetyki Satomatologicznej</t>
  </si>
  <si>
    <t>Dział Spraw Studenckich</t>
  </si>
  <si>
    <t xml:space="preserve">Dział Spraw Studenckich </t>
  </si>
  <si>
    <t xml:space="preserve">39560000-5  - Różne wyroby włókiennicze
18331000-8   - koszulki 
18412000-0  - odzież sportowa 
</t>
  </si>
  <si>
    <t xml:space="preserve">III </t>
  </si>
  <si>
    <t>Wydruk i dostawa blankietów ukończenia studiów</t>
  </si>
  <si>
    <t>Przedmiotem postępowania jest wydruk i dostawa przez Wykonawcę na rzecz Zamawiającego blankietów ukończenia studiów z pełnym zabezpieczeniem wynikającym z wytycznych Ministerstwa Edukacji i Nauki bez personalizacji.</t>
  </si>
  <si>
    <t>22420000-0 - Papier ze znakiem wodnym</t>
  </si>
  <si>
    <t>dostawa licencji do oprogramowania antyplagiatowego</t>
  </si>
  <si>
    <t>Przedmiotem jest dostawa aplikacji umożliwiającej przeprowadzenie procesu dyplomowania w Uczelni w skład której będzie wchodzić: licencja do korzystania z programu antyplagiatowego służącego do weryfikowania samodzielności sporządzania pisemnych prac dyplomowych, podyplomowych, rozpraw doktorskich oraz publikacji naukowych studentów studiów wyższych/słuchaczy studiów podyplomowych/doktorantów wraz z elektronicznym systemem archiwizowania prac dyplomowych.</t>
  </si>
  <si>
    <t>48000000-8 - Pakiety oprogramowania i systemy informatyczne</t>
  </si>
  <si>
    <t xml:space="preserve">II </t>
  </si>
  <si>
    <t>Materiały- krew produkty kriopodobne</t>
  </si>
  <si>
    <t>Dostawa leków w ramach profilaktyki poekspozycyjnej</t>
  </si>
  <si>
    <t>Zapewnienie na stanie magazynowym apteki na potrzeby studentów/doktorantów/pracowników UMW leków antyretrowirusowych (profilaktyka poekspozycyjna)</t>
  </si>
  <si>
    <t>33650000-1 - Ogólne środki przeciwinfekcyjne do użytku ogólnoustrojowego, szczepionki, środki przeciw- nowotworowe oraz immunomodulacyjne</t>
  </si>
  <si>
    <t>I</t>
  </si>
  <si>
    <t>90924000-0 Usługi usuwania grzybów
90921000-9 Usługi dezynfekcji i dezynsekcji budynków</t>
  </si>
  <si>
    <t>80550000-4 Usługi szkolenia w dziedzinie bezpieczeństwa</t>
  </si>
  <si>
    <t>IV</t>
  </si>
  <si>
    <t>Warsztaty/szkolenia organizowane przez IFMSA-Poland oraz podmioty inne niż IFMSA-Poland</t>
  </si>
  <si>
    <t xml:space="preserve">Organizacja warsztatów/szkoleń dla studentów </t>
  </si>
  <si>
    <t>80000000-4 Usługi edukacyjne i szkoleniowe</t>
  </si>
  <si>
    <t xml:space="preserve">  Zawody sportowe organizowane przez Akademicki Związek Sportowy oraz podmioty inne niż Akademicki Związek Sportowy </t>
  </si>
  <si>
    <t xml:space="preserve">Organizacja zawodów sportowych dla studentów  </t>
  </si>
  <si>
    <t>92622000-7 Usługi w zakresie organizowania wydarzeń sportowych</t>
  </si>
  <si>
    <t>Organizacja konferencji dla studentów przez Uczelnie Medyczne oraz podmioty inne niż Uczelnie Medyczne</t>
  </si>
  <si>
    <t>79950000-8 Usługi w zakresie organizowania wystaw,targów i kongresów</t>
  </si>
  <si>
    <t>Organizacja obozów/konkursów o tematyce medycznej dla studentów</t>
  </si>
  <si>
    <t>80320000-3 Usługi edukacji medycznej</t>
  </si>
  <si>
    <t>Pełnienie funkcji dyrygenta Chóru UMW</t>
  </si>
  <si>
    <t xml:space="preserve"> Pełnienie funkcji dyrygenta Chóru UMW "Medici Cantantes" </t>
  </si>
  <si>
    <t>92312200-3 Usługi świadczone przez autorów, kompozytorów, rzeźbiarzy, animatorów kultury oraz pozostałych artystów</t>
  </si>
  <si>
    <t xml:space="preserve">Usługi noclegowe </t>
  </si>
  <si>
    <t> 55110000-4 Hotelarskie usługi noclegowe</t>
  </si>
  <si>
    <t>63726300-7 Usługi przechowania statków</t>
  </si>
  <si>
    <t>66516300-3 Usługi ubezpieczenia jednostek pływających</t>
  </si>
  <si>
    <t>Usługa opieki serwisowej systemu e-Teczka. Nadzór autorski systemu e-Teczka (Zakres
wdrożenia obejmuje wnioski dla Działu Spraw
Studenckich)</t>
  </si>
  <si>
    <t xml:space="preserve">72000000-5 Usługi informatyczne: konsultacyjne, opracowywania oprogramowania, internetowe i wsparcia </t>
  </si>
  <si>
    <t>Centrum Transferu Technologii</t>
  </si>
  <si>
    <t>Szkolenia specjalistyczne z zakresu ochrony własności intelektualnej</t>
  </si>
  <si>
    <t>80000000-4: Usługi edukacyjne i szkoleniowe</t>
  </si>
  <si>
    <t>Badania stanu techniki, analizy rynkowe, analizy potencjału komercjalizacyjnego, wyceny rezultatów</t>
  </si>
  <si>
    <t>Usługi prawne w zakresie ochrony praw własności intelektualnej i realizacji usług badawczych</t>
  </si>
  <si>
    <t>Dostępy do baz patentowych, baz technologii i baz zapytań ofertowych i przetargowych</t>
  </si>
  <si>
    <t xml:space="preserve"> opracowania dokumentacji zgłoszeniowej oraz obsługi zgłoszeń patentowych i postępowania zgloszeniowego</t>
  </si>
  <si>
    <t>79120000-1 Usługi doradztwa w zakresie patentów i praw autorskich</t>
  </si>
  <si>
    <t>33124100-6: Urządzenia diagnostyczne
33100000-1 - Urządzenia medyczne</t>
  </si>
  <si>
    <t>Zakałd Pielęgniartswa Internistycznego</t>
  </si>
  <si>
    <t>latarka neurologiczna</t>
  </si>
  <si>
    <t>II</t>
  </si>
  <si>
    <t>Katedry i Zakładu Periodontologii
Katedry i Zakładu Patologii Jamy Ustnej</t>
  </si>
  <si>
    <t>głowica skalera Woodpecker do EMS</t>
  </si>
  <si>
    <t>mikromotor, katnica</t>
  </si>
  <si>
    <t xml:space="preserve">Katedra i Klinika Neonatologii </t>
  </si>
  <si>
    <t>fantom</t>
  </si>
  <si>
    <t>laryngoskop z torem wizyjnym i monitorem</t>
  </si>
  <si>
    <t>Katedra i Klinika Neonatologii</t>
  </si>
  <si>
    <t>3 x ciśnieniomierz</t>
  </si>
  <si>
    <t>5 x stetoskop</t>
  </si>
  <si>
    <t>infantometr pediatryczxny</t>
  </si>
  <si>
    <t>Katedra i Klinika Nefrologii Pediatrycznej</t>
  </si>
  <si>
    <t>Katedra i Klinika Nefrolkogii Pediatrycznej</t>
  </si>
  <si>
    <t>Katedra i Zakład Mikrobiologii Farnaceutycznej i Parazytologii</t>
  </si>
  <si>
    <t>I,II,III,IV</t>
  </si>
  <si>
    <t>I, II, III, IV</t>
  </si>
  <si>
    <t>42912310-8: Aparatura do filtrowania wody</t>
  </si>
  <si>
    <t xml:space="preserve">33141580-9: Krew zwierzęca
33600000-6: Produkty farmaceutyczne </t>
  </si>
  <si>
    <t>33140000-3: Materiały medyczne</t>
  </si>
  <si>
    <t>Sprzęt do przechowywania substancji w niskiej temperaturze (zamrażarki niskotemperaturowe, dewary, laboratoryjne witryny chłodnicze)
(do celów: badawczych, eksperymentalnych, naukowych i rozwojowych)</t>
  </si>
  <si>
    <t>Lp</t>
  </si>
  <si>
    <t xml:space="preserve">Usługi szkolenia specjalizacyjnego </t>
  </si>
  <si>
    <t>Orientacyjna wartość zamówienia
(netto) 2025</t>
  </si>
  <si>
    <t>Przewidywany tryb udzielania zamówienia publicznego
do celów dydaktycznych</t>
  </si>
  <si>
    <t>1.</t>
  </si>
  <si>
    <t>Badania laboratoryjne:
badania diagnostyczne w POZ w świetle obowiązujących przepisów — dostępne w ramach stawki kapitacyjnej i w budżecie Dowierzonym</t>
  </si>
  <si>
    <t>na podstawie wewnętrznego regulaminu udzielania zamówień publicznych o wartości mniejszej od 130 tys. zł netto</t>
  </si>
  <si>
    <t>2.</t>
  </si>
  <si>
    <t>badania obrazowe:
- RTG,
- USG (z uwzględnieniem badania echokardiograficznego serca oraz USG naczyń). - TK, -soirometria (także z próba rozkurczowa) —  ocena i interoretacia
- badania endoskopowe,
- holter ciśnieniowy i EKG</t>
  </si>
  <si>
    <t>3.</t>
  </si>
  <si>
    <t>EKG i holter EKG —  interpretacja
- rozpoznanie nieprawidłowości elektrokardiogramu
dotyczących załamka "P" ,
- rozooznawanie nieorawidłowości elektrokardiogramu</t>
  </si>
  <si>
    <t>4.</t>
  </si>
  <si>
    <t>- rozpoznawanie nieprawidłowości elektrokardiograficznych dotyczących zespołu ST-T(U),
- rozpoznawanie zaburzeń elektrolitowych, wpływu leków i układu wegetatywnego na krzywą EKG</t>
  </si>
  <si>
    <t>5.</t>
  </si>
  <si>
    <t>całościowa interpretacja elektrokardiogramu z uwzględnieniem stanu klinicznego pacjenta,
podstawy odczytu badania holter EKG</t>
  </si>
  <si>
    <t>6.</t>
  </si>
  <si>
    <t>Czynniki ryzyka udaru mózgu</t>
  </si>
  <si>
    <t>7.</t>
  </si>
  <si>
    <t>Etiologia, patogeneza oraz obraz kliniczny udaru mózgu</t>
  </si>
  <si>
    <t>8.</t>
  </si>
  <si>
    <t>Choroby naczyń mózgowych i udar mózgu uwarunkowane genetycznie</t>
  </si>
  <si>
    <t>9.</t>
  </si>
  <si>
    <t>Przemijające zaburzenia krążenia mózgowego</t>
  </si>
  <si>
    <t>10.</t>
  </si>
  <si>
    <t>Udar i przetoki tętniczo-żylne rdzenia kręgowego</t>
  </si>
  <si>
    <t>11.</t>
  </si>
  <si>
    <t>Postępowanie z pacjentem z ostrym udarem mózgu- terapia trombolityczna i endowaskularna</t>
  </si>
  <si>
    <t>12.</t>
  </si>
  <si>
    <t>Organizacja Oddziału Udarowego oraz Centrum Leczenia Udaów Mózgu</t>
  </si>
  <si>
    <t>13.</t>
  </si>
  <si>
    <t>Udar krwotoczny mózgu - diagnostyka i leczenie</t>
  </si>
  <si>
    <t>14.</t>
  </si>
  <si>
    <t>Demonstracja i omówienie wybranych przypadków klinicznych</t>
  </si>
  <si>
    <t>15.</t>
  </si>
  <si>
    <t>Tętniaki i inne patologie naczyń mózgowych - badania diagnostyczne oraz leczenie</t>
  </si>
  <si>
    <t>16.</t>
  </si>
  <si>
    <t>Krwotok podpajęczynówkowy - diagnostyka i leczenie. Choroby naczyń mózgowych i udar mózgu uwarunkowane genetycznie</t>
  </si>
  <si>
    <t>17.</t>
  </si>
  <si>
    <t>Zakrzepica naczyń żylnych mózgu - diagnostyka i leczenie</t>
  </si>
  <si>
    <t>18.</t>
  </si>
  <si>
    <t>USG tętnic wewnątrzczaszkowych. Skurcz naczyniowy</t>
  </si>
  <si>
    <t>19.</t>
  </si>
  <si>
    <t>Zespół odwracalnej encefalopatii tylnej i inne zespoły naczyniowe mózgu</t>
  </si>
  <si>
    <t>20.</t>
  </si>
  <si>
    <t>Profilaktyka wtórna udaru mózgu</t>
  </si>
  <si>
    <t>21.</t>
  </si>
  <si>
    <t>Procedury kardiologii inwazyjnej oraz chirurgii naczyniowej we wtórnej profilaktyce udaru mózgu</t>
  </si>
  <si>
    <t>22.</t>
  </si>
  <si>
    <t>Diagnostyka neuroobrazowa u pacjentów z ostrym incydentem naczyniowym mózgu i rdzenia</t>
  </si>
  <si>
    <t>23.</t>
  </si>
  <si>
    <t>Niemiażdżycowe choroby tętnic dogłowowych</t>
  </si>
  <si>
    <t>24.</t>
  </si>
  <si>
    <t>Czynniki ryzyka udaru mózgu u kobiet</t>
  </si>
  <si>
    <t>25.</t>
  </si>
  <si>
    <t>USG tętnic szyjnych, kręgowych. Zespół podkradania tętnicy kręgowej</t>
  </si>
  <si>
    <t>26.</t>
  </si>
  <si>
    <t>27.</t>
  </si>
  <si>
    <t>Sprawdzenie wiadomości - test, podsumowanie wyników testu, zaliczenia kursu</t>
  </si>
  <si>
    <t>28.</t>
  </si>
  <si>
    <t>Embriologia układu sercowo-naczyniowego</t>
  </si>
  <si>
    <t>29.</t>
  </si>
  <si>
    <t>Anatomia serca i naczyń. Główne odmiany rozwojowe serca i naczyń</t>
  </si>
  <si>
    <t>30.</t>
  </si>
  <si>
    <t>Obrazowanie serca i dużych naczyń w klasycznej radiologii - wskazania, przeciwwskazania, metodyka badań</t>
  </si>
  <si>
    <t>31.</t>
  </si>
  <si>
    <t>Obrazowanie serca metodą echokardiografii - wskazania, przeciwwskazania, metodyka badań</t>
  </si>
  <si>
    <t>32.</t>
  </si>
  <si>
    <t>Obrazowanie naczyń metodą ultrasonografii - wskazania, przeciwwskazania, metodyka badań</t>
  </si>
  <si>
    <t>33.</t>
  </si>
  <si>
    <t>Obrazowanie naczyń metodą tomografii komputerowej - wskazania, przeciwwskazania, metodyka badań</t>
  </si>
  <si>
    <t>34.</t>
  </si>
  <si>
    <t>Obrazowanie serca metodą tomografii komputerowej - wskazania, przeciwwskazania, metodyka badań</t>
  </si>
  <si>
    <t>35.</t>
  </si>
  <si>
    <t>Obrazowanie serca i naczyń metodą rezonansu magnetycznego - wskazania, przeciwwskazania, metodyka badań</t>
  </si>
  <si>
    <t>36.</t>
  </si>
  <si>
    <t>Choroba niedokrwienna serca - znaczenie diagnostyki obrazowej</t>
  </si>
  <si>
    <t>37.</t>
  </si>
  <si>
    <t>Kardiomiopatie i zapalenie mięśnia sercowego - rola diagnostyki obrazowej</t>
  </si>
  <si>
    <t>38.</t>
  </si>
  <si>
    <t>Guzy serca - obrazowanie</t>
  </si>
  <si>
    <t>39.</t>
  </si>
  <si>
    <t>Patologie aorty w obrazach radiologii i diagnostyki obrazowej</t>
  </si>
  <si>
    <t>40.</t>
  </si>
  <si>
    <t>Diagnostyka obrazowa przed operacjami kardiochirurgicznymi i po nich, w interwencjach kardiologicznych, chirurgii naczyniowej oraz zabiegach wewnątrznaczyniowych</t>
  </si>
  <si>
    <t>41.</t>
  </si>
  <si>
    <t>Zaliczenie kursu</t>
  </si>
  <si>
    <t>42.</t>
  </si>
  <si>
    <t>Wprowadzenie. Neurofizjologiczne podstawy EEG - rejestracja czynności bioelektrycznej mózgu</t>
  </si>
  <si>
    <t>43.</t>
  </si>
  <si>
    <t>Techniczne podstawy rejestracji zapisu EEG</t>
  </si>
  <si>
    <t>44.</t>
  </si>
  <si>
    <t>Morfologiczne elementy prawidłowego zapisu EEG, zmiany fizjologiczne związane z wiekiem, zjawiska patologiczne w zapisie EEG</t>
  </si>
  <si>
    <t>45.</t>
  </si>
  <si>
    <t>Podstawy polisomnografii; stadia snu</t>
  </si>
  <si>
    <t>46.</t>
  </si>
  <si>
    <t>Zasady interpretacji zapisu EEG - przykłady</t>
  </si>
  <si>
    <t>47.</t>
  </si>
  <si>
    <t>EEG u chorych na padaczkę: korelacje kliniczno-elektrofizjologiczne</t>
  </si>
  <si>
    <t>48.</t>
  </si>
  <si>
    <t>Zaawansowane techniki EEG: wideometria, ilościowa analiza EEG, stereo-EEG, mapping</t>
  </si>
  <si>
    <t>49.</t>
  </si>
  <si>
    <t>EEG w diagnostyce i monitorowaniu zapaleń oun</t>
  </si>
  <si>
    <t>50.</t>
  </si>
  <si>
    <t>EEG w schorzeniach oun o różnej etiologii —  prezentacja przypadków</t>
  </si>
  <si>
    <t>51.</t>
  </si>
  <si>
    <t>Sprawdzian —  interpretacja wybranych zapisów EEG, omówienie wyników</t>
  </si>
  <si>
    <t>52.</t>
  </si>
  <si>
    <t>wypalenie zawodowe i radzenie sobie ze stresem
- czynniki wpływające na występowanie stresu w pracy,
- czy istnieje przyjazne środowisko pracy,
- czy "grupy rówieśnicze"  mają znaczenie dla radzenia sobie ze stresem,
- korzystne i niekorzystne sposoby radzenia sobie ze stresem - prewencja wypalenia zawodowego,
- postępowanie w wypaleniu zawodowym</t>
  </si>
  <si>
    <t>53.</t>
  </si>
  <si>
    <t>podstawowe narzędzia komunikacji: rozmowa, aktywne słuchanie, indywidualizacja komunikacji, jak żeby pacjent rozumiał lekarza (wiek pacienta, choroba przewlekła, poziom intelektualny,zasady współpracy lekarza z pacjentem i respektowanie zaleceń lekarskich,</t>
  </si>
  <si>
    <t>54.</t>
  </si>
  <si>
    <t>empatia i asertywność, stopień emocjonalnego zaangażowania lekarza w relację lekarz —  pacjent,
schemat wizyty w gabinecie lekarskim</t>
  </si>
  <si>
    <t>55.</t>
  </si>
  <si>
    <t>socjotechniki przydatne w gabinecie lekarskim,
choroba jako wyzwanie dla pacjenta: poznawcze, emocjonalne, socjalne i społeczne wsparcie pacjenta w procesie diagnostyki i terapii - rola lekarza, wpływ psychiki na choroby somatyczne — choroba czy somatyzacja</t>
  </si>
  <si>
    <t>56.</t>
  </si>
  <si>
    <t>- radzenie sobie w sytuacjach trudnych (m.in. Pacjent agresywny, pacjent nie współpracujący),
- przekazywanie złych wiadomości,
- warsztaty praktyczne (m.in. testy osobowości, scenki)</t>
  </si>
  <si>
    <t>57.</t>
  </si>
  <si>
    <t>nowości w medycynie rodzinnej cz. I:
a) aktualizacja i omówienie wytycznych w obszarach istotnych w pracy lekarza rodzinnego;</t>
  </si>
  <si>
    <t>58.</t>
  </si>
  <si>
    <t>nowości w medycynie rodzinnej cz. II:
a) aktualizacja i omówienie wytycznych w obszarach istotnych
w pracy lekarza rodzinnego</t>
  </si>
  <si>
    <t>59.</t>
  </si>
  <si>
    <t>aktualności prawne:
a) regulacje prawne istotne dla pracy lekarzy rodzinnych — aktualizacja</t>
  </si>
  <si>
    <t>60.</t>
  </si>
  <si>
    <t>jak funkcjonować zawodowo, będąc lekarzem rodzinnym:
a)praca w systemie ubezpieczenia zdrowotnego: kontrakt, umowa o pracę, jak zostać świadczeniodawcą POZ
b)praca w systemie komercyjnym</t>
  </si>
  <si>
    <t>61.</t>
  </si>
  <si>
    <t>prowadzenie własnej przychodni POZ</t>
  </si>
  <si>
    <t>62.</t>
  </si>
  <si>
    <t>a)definicja i patomechanizm bólu ostrego i przewlekłego,
b)klasyfikacja bólu,
c)ocena nasilenia bólu (ilościowa) —  skale bólowei inne narzędzia oceny jakościowej,                                                                                                        d) charakterystyka bólu
e) farmakoterapia bólu ostrego i przewlekłego z uwzględnieniem leków przeciwbólowych i koanalgetycznych,
dl charakterystyka bólu (ocena iakościowal —  kwestionariusze</t>
  </si>
  <si>
    <t>63.</t>
  </si>
  <si>
    <t>f)zasady włączania leków z II i III stopnia drabiny analgetycznej, w szczególności morfiny, przez lekarza rodzinnego,
g)ocena skuteczności leczenia bólu przewlekłego i rotacja leków opioidowych h)leczenie bólu w szczególnych grupach pacjentów: dzieci, ciężarne i pacjenci geriatryczni,
i)niefarmakologiczne metody kontroli bólu,
i) konsekwencie niewłaściwej kontroli bólu</t>
  </si>
  <si>
    <t>64.</t>
  </si>
  <si>
    <t>a)profilaktyka powstawania ran przewlekłych w różnych schorzeniach
b)ocena ryzyka powstawania odleżyn — skale oceny,
c)definicja rany przewlekłej.                                                                                                                  d)różnica w obrazie rany w zależności od etiologii,                                                                                 e) diagnostyka ran przewlekłych,
f) stopa cukrzycowa,
g) owrzodzenia naczyniopochodne,                                                                        h)odleżyny,
i)rodzaje opatrunków i zasady ich stosowania,
j)zasady opracowania chirurgicznego rany,                                                                                  k)możliwości edukacji i współpracy z rodziną/opiekunem</t>
  </si>
  <si>
    <t>65.</t>
  </si>
  <si>
    <t>1)epidemiologia nowotworów;
2)profilaktyka pierwotna i wtórna;
3)metody wczesnego wykrywania nowotworów;
4)karta DILO:                                                                                                    5)diagnostyka i leczenie najczęściej występujących chorób nowotworowych;
6)opieka w POZ nad chorymi w czasie i po leczeniu onkologicznym;</t>
  </si>
  <si>
    <t>66.</t>
  </si>
  <si>
    <t>7)zasady szczepień ochronnych u pacjentów z chorobami nowotworowymi;
8)opieka nad szczególnymi grupami pacjentów z chorobą nowotworową: dziećmi i pacjentami geriatrycznymi;                                                                                9)odległe powikłania leczenia onkologicznego;
10)zasady opieki nad chorym leżącym;
11)postępowanie w bólu nowotworowym;                                                                    12)zapobieganie niepokojom i depresji                                              13)postępowanie w przypadku najczęściej występujących objawów choroby nowotworowej</t>
  </si>
  <si>
    <t>67.</t>
  </si>
  <si>
    <t>14)współpraca i pomoc bliskimi opiekunom chorego;
15)współpraca z zespołem opieki paliatywnej;
16)ocena jakości życia chorych;                                                                       18)dziecko z chorobą nowotworową:
a) rozpoznawanie, diagnostyka, aktualne metody leczenia, powikłania po chemio- i radioterapii, rokowanie i odległe następstwa chemioterapii nowotworów u dzieci
17)komunikowanie niepomyślnego rokowania</t>
  </si>
  <si>
    <t>68.</t>
  </si>
  <si>
    <t>b) zwalczanie bólu,
c)opieka hospicyjna; uporczywa terapia,
d)szczepienia dzieci z chorobami nowotworowymi; strategia kokonowa w domu i szpitalu</t>
  </si>
  <si>
    <t>69.</t>
  </si>
  <si>
    <t>1) odrębności przebiegu najczęstszych patologii w starości;
2)odrębności farmakoterapii pacjentów w wieku podeszłym, jatrogenne zespoły geriatryczne;
3)całościowa opieka geriatryczna w warunkach podstawowej opieki zdrowotnej, 4)upadki i zaburzenia mobilności; zaburzenia snu, majaczenie
5)depresia;                                                                                                    6)zespół kruchości;
7)osteoporoza;</t>
  </si>
  <si>
    <t>70.</t>
  </si>
  <si>
    <t>8)zespoły otępienne;
9)nietrzymanie moczu i stolca
10)zaburzenia odżywiania, niedożywienie kaloryczno- białkowe;
11)sarkopenia                                                                                            12)organizacja i formy opieki nad pacjentem w wieku podeszłym (ambulatoryjne i stacjonarne, opieka długoterminowa, hospicyjna)
13)współpraca i wsparcie dla opiekunów Pacjentów w wieku podeszłym               14)promocja zdrowia i profilaktyka gerontologiczna, formy aktywizacji;</t>
  </si>
  <si>
    <t>71.</t>
  </si>
  <si>
    <t>opieka nad kobietą
- antykoncepcja,
- planowanie ciąży,- karmienie piersią, laktacja,
- niepołożnicze choroby u ciężarnej i matki karmiącej,
- stosowanie leków w okresie ciąży i laktacji,
- depresja poporodowa</t>
  </si>
  <si>
    <t>72.</t>
  </si>
  <si>
    <t>opieka nad kobietą
- menopauza,
- badania profilaktyczne,- nowotwory narządów rodnych,
- zaburzenia sfery seksualnej,
- nietrzymanie moczu
- rak piersi</t>
  </si>
  <si>
    <t>73.</t>
  </si>
  <si>
    <t>opieka nad noworodkiem i niemowlęciem:
-zasady żywienia noworodka i niemowlęcia: karmienie piersią, karmienie mlekiem modyfikowanym, zasady rozszerzania diety, diety eliminacyjne                                  - urazy okołoporodowe - złamanie obojczyka, krwiak podokostnowy itd., - postępowanie z noworodkiem urodzonym przedwcześnie po wypisie ze szpitala - żółtaczki okresu noworodkowego</t>
  </si>
  <si>
    <t>74.</t>
  </si>
  <si>
    <t>opieka nad noworodkiem i niemowlęciem:
- płodowy zespół alkoholowy,
- zakażenia bakteryjne i wirusowe u noworodka i - ocena neurorozwojowa (m.in. kamienie milowe rozwoju niemowlęcia — zasady postępowania, - niedokrwistość u noworodka i niemowlęcia,
- zmiany skórne,
- zaburzenia układu moczopłciowego u dziecka),
- stosowanie leków w okresie noworodkowym i niemowlęcym</t>
  </si>
  <si>
    <t>75.</t>
  </si>
  <si>
    <t>opieka nad mężczyzną
- zaburzenia libido i potencji,
- andropauza,
- choroby gruczołu krokowego                                                                                        - choroby jąder i najądrzy,
- płeć męska a ryzyko sercowo-naczyniowe</t>
  </si>
  <si>
    <t>76.</t>
  </si>
  <si>
    <t>1)podstawowe zasady systemu ochrony zdrowia w Polsce, w tym regulacje dotyczące zawodów medycznych;
2)system zabezpieczenia społecznego w razie choroby i jej następstw realizowany w ramach: powszechnego ubezpieczenia społecznego pracowników, osób pracujących na własny rachunek i rolników, zaopatrzenia społecznego, pomocy społecznej oraz systemu wspierania osób niepełnosprawnych i pracodawców:                       3)zasady orzecznictwa lekarskiego, zasady sporządzania orzeczeń, a także podstawowe zasady i cele badania stanu zdrowia dla celów orzeczniczych;               4) specyfika wzajemnej relacji między osobą badaną a lekarzem orzecznikiem;</t>
  </si>
  <si>
    <t>77.</t>
  </si>
  <si>
    <t>5)zasady prawidłowego prowadzenia dokumentacji medycznej i odpowiedzialność za prowadzenie jej niezgodnie z prawem;
6)zasady odpowiedzialności prawnej lekarza (cywilnej, karnej i zawodowej), umiejętność porównania, rodzaje ubezpieczeń medycznych;
7)zakres odpowiedzialności lekarzy oraz podmiotów leczniczych                      Podstawy prawa pracy</t>
  </si>
  <si>
    <t>78.</t>
  </si>
  <si>
    <t>8)pojęcie błędu medycznego, najczęstsze przyczyny błędów medycznych i zasady opiniowania w takich przypadkach;
9)istota, podział oraz zasady opiniowania sądowo-lekarskiego dotyczące: zdolności do udziału w czynnościach procesowych, uszczerbku na zdrowiu; 10) najważniejsze dziedziny, w których opiniowanie lekarskie jest konieczne i niezbędne. Odrębności opiniowania m.in. na potrzeby psychiatrii. prawa pracy, ubezpieczycieli komercyjnych 11) znaczenie i zasady rehabilitacji leczniczej w ramach prewencji rentowej</t>
  </si>
  <si>
    <t>79.</t>
  </si>
  <si>
    <t>Podstawowe zasady systemu ochrony zdrowia w Polsce, w tym regulacje dotyczące zawodów medycznych</t>
  </si>
  <si>
    <t>80.</t>
  </si>
  <si>
    <t>System zabezpieczenia społecznego w razie choroby i jej następstw realizowany w ramach: powszechnego ubezpieczenia społecznego pracowników, osób pracujących na własny rachunek i rolników, zaopatrzenia społecznego, pomocy społecznej oraz systemu wspierania osób niepełnosprawnych i pracodawców</t>
  </si>
  <si>
    <t>81.</t>
  </si>
  <si>
    <t>Zasady orzecznictwa lekarskiego, zasady sporządzania orzeczeń, a także podstawowe zasady i cele badania stanu zdrowia dla celów orzeczniczych</t>
  </si>
  <si>
    <t>82.</t>
  </si>
  <si>
    <t>Specyfika wzajemnej relacji między osobą badaną a lekarzem orzecznikiem</t>
  </si>
  <si>
    <t>83.</t>
  </si>
  <si>
    <t>Zasady prawidłowego prowadzenia dokumentacji medycznej i odpowiedzialność za prowadzenie jej niezgodnie z prawem</t>
  </si>
  <si>
    <t>84.</t>
  </si>
  <si>
    <t>Zasady odpowiedzialności prawnej lekarza (cywilnej, karnej i zawodowej). Rodzaje ubezpieczeń medycznych</t>
  </si>
  <si>
    <t>85.</t>
  </si>
  <si>
    <t>Zakres odpowiedzialności lekarzy oraz podmiotów leczniczych. Podstawy prawa pracy</t>
  </si>
  <si>
    <t>86.</t>
  </si>
  <si>
    <t>Pojęcie błędu medycznego, najczęstsze przyczyny błędów medycznych i zasady opiniowania w takich przypadkach</t>
  </si>
  <si>
    <t>87.</t>
  </si>
  <si>
    <t xml:space="preserve">Istota, podział oraz zasady opiniowania sądowo-lekarskiego dotyczące: zdolności do udziału w czynnościach procesowych, uszczerbku na zdrowiu; Najważniejsze dziedziny, w których opiniowanie lekarskie jest konieczne i niezbędne. Odrębności opiniowania m.in. na potrzeby psychiatrii, prawa pracy, ubezpieczycieli komercyjnych </t>
  </si>
  <si>
    <t>88.</t>
  </si>
  <si>
    <t>Znaczenie i zasady rehabilitacji leczniczej w ramach prewencji rentowej</t>
  </si>
  <si>
    <t>89.</t>
  </si>
  <si>
    <t>Zaliczenie kursu - kolokwium</t>
  </si>
  <si>
    <t>90.</t>
  </si>
  <si>
    <t>Wykład wprowadzający</t>
  </si>
  <si>
    <t>91.</t>
  </si>
  <si>
    <t>Zmiany fizjologiczne zachodzące w organizmie kobiety ciężarnej</t>
  </si>
  <si>
    <t>92.</t>
  </si>
  <si>
    <t>Choroby internistyczne wikłające przebieg ciąży</t>
  </si>
  <si>
    <t>93.</t>
  </si>
  <si>
    <t>Poród przedwczesny — patofizjologia, diagnostyka i leczenie</t>
  </si>
  <si>
    <t>94.</t>
  </si>
  <si>
    <t>Niewydolność cieśniowo-szyjkowa - przyczyny, diagnostyka, leczenie i profilaktyka</t>
  </si>
  <si>
    <t>95.</t>
  </si>
  <si>
    <t>Ciąża przeterminowana i przenoszona - postępowanie</t>
  </si>
  <si>
    <t>96.</t>
  </si>
  <si>
    <t>Krwawienia w ciąży i ciąża ektopowa - patofizjologia i postępowanie</t>
  </si>
  <si>
    <t>97.</t>
  </si>
  <si>
    <t>Cukrzyca wykłająca ciążę - standardy diagnostyki i postępowania</t>
  </si>
  <si>
    <t>98.</t>
  </si>
  <si>
    <t>Nadciśnienie w ciąży - klasyfikacja, rozpoznanie, leczenie</t>
  </si>
  <si>
    <t>99.</t>
  </si>
  <si>
    <t>Zakażenia w ciąży - rozpoznanie i leczenie</t>
  </si>
  <si>
    <t>100.</t>
  </si>
  <si>
    <t>PROM i PPROM - przyczyny, diagnostyka i leczenie</t>
  </si>
  <si>
    <t>101.</t>
  </si>
  <si>
    <t>Zaburzenia wzrastania płodu - patofizjologia, rozpoznanie, postępowanie</t>
  </si>
  <si>
    <t>102.</t>
  </si>
  <si>
    <t>1) rozpoznawanie otyłości i jej powikłań - różnice w kryteriach;
2)wywiad z pacjentem chorującym na nadwagę lub otyłość;
3)jak rozmawiać z pacjentem o konieczności leczenia nadwagi i otyłości:           4)czym jest reguła 5A i jak ją wykorzystać w praktyce;
5)zmiana stylu życia w prewencji i leczeniu nadwagi i otyłości wytyczne dotyczące rodzaju i długości trwania aktywności fizycznej oraz zmiany sposobu żywienia: 6)terapia behawioralna w leczeniu nadwagi oraz otyłości;
7)farmakoterapia w leczeniu nadwagi i otyłości;</t>
  </si>
  <si>
    <t>103.</t>
  </si>
  <si>
    <t>8)chirurgia bariatryczna;
9)planowanie i monitorowanie leczenia pacjenta z nadwagą lub otyłością;
10)prowadzenie pacjentów DO operacji bariatrycznej;                                 11)współpraca w zespole terapeutycznym (lekarz rodzinny, dietetyk, psycholog, trener i inni profesjonaliści) —  możliwości i ograniczenia;
12)postępowanie w nadwadze i otyłości u dzieci i młodzieży                          13)nowe trendy i aktualności w leczeniu nadwagi i otyłości</t>
  </si>
  <si>
    <t>104.</t>
  </si>
  <si>
    <t>- zaburzenia depresyjne,
- zaburzenia lękowe,
- zaburzenia snu,
- zaburzenia psychotyczne</t>
  </si>
  <si>
    <t>105.</t>
  </si>
  <si>
    <t>- uzależnienia
- interakcje leków
- postępowanie w stanach nagłych</t>
  </si>
  <si>
    <t>106.</t>
  </si>
  <si>
    <t>zaburzenia psychiczne u dzieci, - anoreksja i bulimia, zaburzenia odżywiania, jedzenie emocjonalne, - rodzaje psychoterapii i wsparcie psychoterapeutyczne</t>
  </si>
  <si>
    <t>107.</t>
  </si>
  <si>
    <t>bóle głowy, korzeniowe zespoły bólowe,
- choroby zakaźne układu nerwowego, 
- Pacient po udarze mózgu, - choroba Alzheimera i zespoły otępienne, stwardnienie rozsiane
- padaczka,
- miastenia,</t>
  </si>
  <si>
    <t>108.</t>
  </si>
  <si>
    <t>Naukowe i etyczne podstawy profilaktyki oraz promocji zdrowia</t>
  </si>
  <si>
    <t>109.</t>
  </si>
  <si>
    <t>Ogólna charakterystyka i skuteczność wybranych metod działania w profilaktyce chorób oraz w promocji zdrowia:                                                                     Zastosowania profilaktyki oraz promocji zdrowia</t>
  </si>
  <si>
    <t>110.</t>
  </si>
  <si>
    <t>Naukowe podstawy profilaktyki i promocji zdrowia - modele i determinanty zdrowia, gradient zdrowia w populacji, przyczyny i tzw. przyczyny przyczyn</t>
  </si>
  <si>
    <t>111.</t>
  </si>
  <si>
    <t>Definicje, cele strategie profilaktyki chorób oraz promocji zdrowia. Interpretacje, podejścia, strategie oraz struktury profilaktyki i promocji zdrowia (w tym aspekty ekonomiczne)</t>
  </si>
  <si>
    <t>112.</t>
  </si>
  <si>
    <t>Działalność zgodna z zasadami Evidence Based Practice (policy/public health/disease prevention/health promotion/health education), wykorzystanie baz dobrych praktyk. Zasady etyczne w działalności profilaktycznej oraz w promocji zdrowia</t>
  </si>
  <si>
    <t>113.</t>
  </si>
  <si>
    <t>Charakterystyka i skuteczność wybranych metod działania w profilaktyce chorób oraz w promocji zdrowia - cykl życia programu szczepień, wątpliwości wobec szczepionek, modele uwarunkowań hesitancy, masowe (zorganizowane) badania przesiewowe, różnice w stosunku do badań diagnostycznych, kryteria wdrożenia, działania niepożądane, bilans korzyści i strat</t>
  </si>
  <si>
    <t>114.</t>
  </si>
  <si>
    <t>Edukacja zdrowotna i komunikowanie o zdrowiu- edukacja pacjenta, poradnictwo, coaching,  zasady postępowania; komunikowanie o zdrowiu za pośrednictwem starych i nowych mediów, infodemia, profilaktyka piątego rzędu, komunikowanie ryzyka w sytuacjach kryzysowych;  praca ze społecznością lokalną</t>
  </si>
  <si>
    <t>115.</t>
  </si>
  <si>
    <t>Programy zdrowotne jako narzędzie realizacji populacyjnej profilaktyki chorób i promocji zdrowia, ocena potrzeb zdrowotnych, schematy planowania, teorie zmiany zachowań, monitorowanie i ewaluacja programów; inne aktualne i ważne metody działań</t>
  </si>
  <si>
    <t>116.</t>
  </si>
  <si>
    <t xml:space="preserve">Zastosowania profilaktyki oraz promocji zdrowia  do praktycznej kontroli chorób/ problemów zdrowotnych - zalecenia żywieniowe, model diety planetarnej, poprawa żywienia, minimalna interwencja w otyłości; zalecenia nt. poziomu aktywności fizycznej wg WHO, zwiększanie aktywności fizycznej; promocja zdrowia psychicznego, zapobieganie samobójstwom; inne zalecenia w kontekście zanieczyszczenia powietrza, zmiany klimatu, One Health </t>
  </si>
  <si>
    <t>117.</t>
  </si>
  <si>
    <t>Zastosowania profilaktyki oraz promocji zdrowia  do praktycznej kontroli chorób/ problemów zdrowotnych - przeciwdziałanie paleniu tytoniu, w tym strategia minimalnej interwencji antytytoniowej; przeciwdziałanie używaniu substancji psychoaktywnych; zapobieganie upadkom osób starszych</t>
  </si>
  <si>
    <t>118.</t>
  </si>
  <si>
    <t>Zasady zarządzania epidemiami chorób zakaźnych, organizacja i funkcjonowanie opieki zdrowotnej, wnioski z pandemii COVID-19.</t>
  </si>
  <si>
    <t>119.</t>
  </si>
  <si>
    <t>Zaliczenie Kursu- kolokwium</t>
  </si>
  <si>
    <t>120.</t>
  </si>
  <si>
    <t>Zasady organizacji służby krwi: struktura organizacyjna służby krwi w Polsce, podstawy prawne działania jednostek publicznej służby krwi, szpitalnych banków krwi, pracowni immunologii transfuzjologicznej; organizacja krwiolecznictwa w podmiotach leczniczych, zasady współpracy z jednostkami publicznej służby krwi</t>
  </si>
  <si>
    <t>121.</t>
  </si>
  <si>
    <t>Zadania szpitalnego banku krwi oraz gospodarka krwią w oddziale szpitalnym: zasady działania szpitalnego banku krwi, rola i zadania lekarza odpowiedzialnego za gospodarkę krwią, rola i zadania komitetu transfuzjologicznego, składanie zamówień na krew i jej składniki, dokumentacja szpitalnego banku krwi, dokumentacja krwiolecznictwa w oddziałach</t>
  </si>
  <si>
    <t>122.</t>
  </si>
  <si>
    <t>Zasady pobierania krwi, oddzielania jej składników, badania i dystrybucji: rodzaje składników krwi, metody ich otrzymywania, parametry kontroli jakości</t>
  </si>
  <si>
    <t>123.</t>
  </si>
  <si>
    <t>Specjalistyczne składniki krwi: koncentraty ubogoleukocytarne, napromieniowywane, inaktywowane. Warunki i sposób przechowywania oraz transportu krwi ze szczególnym z uwzględnieniem odpowiedniego bezpieczeństwa</t>
  </si>
  <si>
    <t>124.</t>
  </si>
  <si>
    <t>Zabiegi lecznicze: hemodilucja, upusty krwi, aferezy lecznicze</t>
  </si>
  <si>
    <t>125.</t>
  </si>
  <si>
    <t>Autotransfuzja</t>
  </si>
  <si>
    <t>126.</t>
  </si>
  <si>
    <t>Immunologia transfuzjologiczna: klinicznie ważne układy grupowe krwinek czerwonych, pojęcie przeciwciał odpornościowych, próba zgodności serologicznej, dokumentacja wyników badań, zakres badań pracowni immunologii transfuzjologicznej, zasady trwałej dokumentacji badań grup krwi, konflikt matczyno-płodowy, układ HLA i HPA</t>
  </si>
  <si>
    <t>127.</t>
  </si>
  <si>
    <t>Podstawowe badania immunohematologiczne wykonywane przed przetoczeniem krwi: oznaczanie grup krwi, wykonywanie próby zgodności serologicznej, dokumentacja badań.</t>
  </si>
  <si>
    <t>128.</t>
  </si>
  <si>
    <t>Bezpieczeństwo krwi i jej składników: metody zapobiegania przenoszenia czynników chorobotwórczych drogą krwi i jej składników oraz produktów krwiopochodnych</t>
  </si>
  <si>
    <t>129.</t>
  </si>
  <si>
    <t>Zasady bezpiecznego stosowania krwi i jej składników: postępowanie przed przetoczeniem krwi, sposób pobierania próbek do badań, sposób kontroli krwi przeznaczonej do przetoczenia, identyfikacja biorcy, dokonywanie zabiegu przetoczenia, obserwacja pacjenta w trakcie i po przetoczeniu, dokumentacja związana z zabiegiem przetoczenia</t>
  </si>
  <si>
    <t>130.</t>
  </si>
  <si>
    <t>Wskazania do stosowania osocza świeżo mrożonego, krioprecypitatu, albumin, immunoglobuliny i koncentratów czynników krzepnięcia</t>
  </si>
  <si>
    <t>131.</t>
  </si>
  <si>
    <t>Racjonalne leczenie krwią i jej składnikami: transfuzjologiczne aspekty leczenia niedokrwistości, kliniczne wskazania do przetaczania koncentratów krwinek płytkowych, kliniczne zastosowanie koncentratu granulocytarnego</t>
  </si>
  <si>
    <t>132.</t>
  </si>
  <si>
    <t>Zdarzenia i reakcje niepożądane po przetoczeniu krwi i jej składników: poważne niepożądane zdarzenia i reakcje, rodzaje powikłań poprzetoczeniowych: niehemolityczne reakcje poprzetoczeniowe, hemolityczne reakcje poprzetoczeniowe;</t>
  </si>
  <si>
    <t>133.</t>
  </si>
  <si>
    <t>Sposób postępowania w przypadku wystąpienia powikłań poprzetoczeniowych: sposób zgłaszania reakcji i zdarzeń niepożądanych oraz zdarzeń, które zostały wykryte przed przetoczeniem (ang. near-miss events)</t>
  </si>
  <si>
    <t>134.</t>
  </si>
  <si>
    <t>Wykonywanie zabiegu przetaczania krwi: pobieranie próbek krwi do badań wykonywanych przed przetoczeniem, postępowanie z pojemnikami zawierającymi krew i jej składniki, identyfikacja biorcy i kontrola dokumentacji, dokonywanie zabiegu przetoczenia, obserwacja pacjenta w trakcie i po przetoczeniu</t>
  </si>
  <si>
    <t>135.</t>
  </si>
  <si>
    <t>Postępowanie po przetoczeniu krwi i jej składników : postępowanie z resztkami poprzetoczeniowymi, pobieranie próbek do badań w przypadku wystąpienia powikłań poprzetoczeniowych, zgłaszanie niepożądanych zdarzeń i reakcji</t>
  </si>
  <si>
    <t>136.</t>
  </si>
  <si>
    <t>Spondyloartropatie - wczesna spondyloartropatia zapalna, leczenie zapalenia stawów i powikłań pozastawowych</t>
  </si>
  <si>
    <t>137.</t>
  </si>
  <si>
    <t>Zapalenie stawów w chorobach zapalnych jelit</t>
  </si>
  <si>
    <t>138.</t>
  </si>
  <si>
    <t>Łuszczycowe zapalenie stawów - diagnostyka i postępy w leczeniu</t>
  </si>
  <si>
    <t>139.</t>
  </si>
  <si>
    <t>Badanie obrazowe w spondyloartropatiach</t>
  </si>
  <si>
    <t>140.</t>
  </si>
  <si>
    <t>Zespół SARA, reaktywne zapalenie stawów</t>
  </si>
  <si>
    <t>141.</t>
  </si>
  <si>
    <t>Zakażenie wirusem WZW typu B i C a zapalenie stawów</t>
  </si>
  <si>
    <t>142.</t>
  </si>
  <si>
    <t>Borelioza i inne zakażenia odkleszczowe</t>
  </si>
  <si>
    <t>143.</t>
  </si>
  <si>
    <t>Badania przedmiotowe i podmiotowe</t>
  </si>
  <si>
    <t>144.</t>
  </si>
  <si>
    <t>Gruźliczne zapalenie stawów</t>
  </si>
  <si>
    <t>145.</t>
  </si>
  <si>
    <t>Spondyloartropatie seronegatywne - opis przypadku</t>
  </si>
  <si>
    <t>146.</t>
  </si>
  <si>
    <t>Zespół SAPHO</t>
  </si>
  <si>
    <t>147.</t>
  </si>
  <si>
    <t>Leczenie osiowych spondyloartropatii - podsumowanie</t>
  </si>
  <si>
    <t>148.</t>
  </si>
  <si>
    <t>149.</t>
  </si>
  <si>
    <t>150.</t>
  </si>
  <si>
    <t>Wewnątrzmaciczne obumarcie płodu- przyczyny i postępowanie</t>
  </si>
  <si>
    <t>151.</t>
  </si>
  <si>
    <t>Skręt przydatków, zapalenie przydatków, PID - diagnostyka i postępowanie</t>
  </si>
  <si>
    <t>152.</t>
  </si>
  <si>
    <t>Urazy okolicy genitalnej u kobiet</t>
  </si>
  <si>
    <t>153.</t>
  </si>
  <si>
    <t>Urazy w trakcie ciąży - zasady postępowania</t>
  </si>
  <si>
    <t>154.</t>
  </si>
  <si>
    <t>OHSS - diagnostyka i leczenie</t>
  </si>
  <si>
    <t>155.</t>
  </si>
  <si>
    <t>Krwawienia i krwotoki w ginekologii</t>
  </si>
  <si>
    <t>156.</t>
  </si>
  <si>
    <t>Choroba zakrzepowo-zatorowa w ginekologii i położnictwie</t>
  </si>
  <si>
    <t>157.</t>
  </si>
  <si>
    <t>Ofiary przemocy seksualnej - zasady badania i postępowanie</t>
  </si>
  <si>
    <t>158.</t>
  </si>
  <si>
    <t>Antykoncepcja postkoitalna</t>
  </si>
  <si>
    <t>159.</t>
  </si>
  <si>
    <t>160.</t>
  </si>
  <si>
    <t>a)stany nagłe w podstawowej opiece zdrowotnej,
b)ból w klatce piersiowej
c)duszność,
d)silny ból i zawroty głowy</t>
  </si>
  <si>
    <t>161.</t>
  </si>
  <si>
    <t>e)ostry ból brzucha,
f)ostry ból pleców,
g)wysoka gorączka o nieustalonej przyczynie, drgawki gorączkowe,                         h)napad padaczkowy,
i)omdlenia;</t>
  </si>
  <si>
    <t>162.</t>
  </si>
  <si>
    <t>a) podstawy zaawansowanej resuscytacji oddechowej u dorosłych,
b)ratunkowe dostępy donaczyniowe,
c)farmakoterapia nagłego zatrzymania krążenia                                                    d)specyfika zaawansowanej resuscytacji krążeniowo-oddechowej noworodków, niemowląt i dzieci: drożność dróg oddechowych, wentylacja zastępcza, wspomaganie krążenia,</t>
  </si>
  <si>
    <t>163.</t>
  </si>
  <si>
    <t>f)resuscytacja krążeniowo-oddechowa w sytuacjach szczególnych: wstrząs anafilaktyczny, wstrząs kardiogenny, wstrząs septyczny, resuscytacja ciężarnych, podtopienie, hipotermia, porażenie prądem/piorunem, ostry zespół wieńcowy, udar mózgowy,
g)etyczne i prawne aspekty resuscytacji krążeniowo-mózgowej, DNR, stwierdzenie zgonu, śmierć mózgu,                                                                                          h) specyfika urazów i postępowania okołourazowego u dzieci                                   i) wybrane sytuacje leczenia okołourazowego: urazy u ciężarnych, obrażenia u osób w wieku podeszłym, urazy głowy i rdzenia kręgowego, urazy twarzoczaszki, urazy narządu wzroku, urazy klatki piersiowej. urazy kończyn urazy jamy brzusznej i miednicy małej, urazy oparzeniowe, urazy postrzałowe;</t>
  </si>
  <si>
    <t>164.</t>
  </si>
  <si>
    <t>a)zatrucia lekami,
b)zatrucia alkoholami i glikolami,
c)zatrucia grzybami,</t>
  </si>
  <si>
    <t>165.</t>
  </si>
  <si>
    <t>d)zatrucia tlenkiem węgla,
e)zatrucia środkami ochrony roślin,
f)zasady udzielania pierwszej pomocy w ostrych zatruciach</t>
  </si>
  <si>
    <t>166.</t>
  </si>
  <si>
    <t>1)ogólne zasady wykonywania szczepień;
2)organizacja punktu szczepień, transport i przechowywanie szczepionek;
3)rodzaje szczepionek;                                                                                       4)kalendarz szczepień, indywidualizacja kalendarza szczepień;</t>
  </si>
  <si>
    <t>167.</t>
  </si>
  <si>
    <t>5)szczepienia obowiązkowe i zalecane;
6)szczepienia u dorosłych;
7)szczepienia w grupach ryzyka;
8)szczepienia podróżnych                                                                         9)szczepienia kobiet w ciąży;</t>
  </si>
  <si>
    <t>168.</t>
  </si>
  <si>
    <t>10)bezwzględne i względne przeciwwskazania do szczepień;
11)niepożądane odczyny poszczepienne, system zgłoszeń NOP;
12)rozmowa z pacjentami na temat szczepień;
13)aspekty prawne szczepień</t>
  </si>
  <si>
    <t>169.</t>
  </si>
  <si>
    <t>Techniczne podstawy uzyskiwania sygnału dopplerowskiego</t>
  </si>
  <si>
    <t>170.</t>
  </si>
  <si>
    <t xml:space="preserve">Ultrasonograficzna ocena morfologii tętnic szyjnych i kręgowych.
Ocena kompleksu intima — media. Ocena stopnia zwężenia naczynia. Zasady interpretacji wyników
</t>
  </si>
  <si>
    <t>171.</t>
  </si>
  <si>
    <t>Podstawy i technika wykonywania Doppler tętnic zewnątrz —  i wewnątrz- czaszkowych</t>
  </si>
  <si>
    <t>172.</t>
  </si>
  <si>
    <t>Część praktyczna USG i TCD</t>
  </si>
  <si>
    <t>173.</t>
  </si>
  <si>
    <t>Możliwości diagnostyczne  i wskazania do wykonywania badania USG, TCD i TCCD</t>
  </si>
  <si>
    <t>174.</t>
  </si>
  <si>
    <t>Znaczenie USG w kwalifikacjach do zabiegów udrażniania tętnic szyjnych</t>
  </si>
  <si>
    <t>175.</t>
  </si>
  <si>
    <t>Niemiażdżycowe przyczyny zwężeń tętnic dogłowowych</t>
  </si>
  <si>
    <t>176.</t>
  </si>
  <si>
    <t>Patologia unaczynienia w zakresie tętnic wewnątrzczaszkowych. Rozpoznawanie skurczu naczyniowego. Zasady interpretacji uzyskanych wyników</t>
  </si>
  <si>
    <t>177.</t>
  </si>
  <si>
    <t>Kryteria rozpoznania zatrzymania krążenia mózgowego za pomocą TCD</t>
  </si>
  <si>
    <t>178.</t>
  </si>
  <si>
    <t>179.</t>
  </si>
  <si>
    <t>Kolokwium wraz z omówieniem wyników</t>
  </si>
  <si>
    <t>180.</t>
  </si>
  <si>
    <t>181.</t>
  </si>
  <si>
    <t>Ultrasonograficzna ocena wczesnej ciąży</t>
  </si>
  <si>
    <t>182.</t>
  </si>
  <si>
    <t>Badania ultrasonograficzne</t>
  </si>
  <si>
    <t>188.</t>
  </si>
  <si>
    <t>183.</t>
  </si>
  <si>
    <t>Badanie ultrasonograficzne
I trymestru</t>
  </si>
  <si>
    <t>185.</t>
  </si>
  <si>
    <t>Badanie ultrasonograficzne
II i III trymestru</t>
  </si>
  <si>
    <t>187.</t>
  </si>
  <si>
    <t>Badania dopplerowskie w położnictwie.</t>
  </si>
  <si>
    <t>189.</t>
  </si>
  <si>
    <t>Ocena ryzyka aneuploidii i powikłań ciąży przy pomocy badania ultrasonograficznego</t>
  </si>
  <si>
    <t>191.</t>
  </si>
  <si>
    <t>192.</t>
  </si>
  <si>
    <t>a)konstrukcje aparatów USG, podstawy fizyki ultradźwięków, możliwości i ograniczenia;
b)anatomia ultrasonograficzna —  budowa anatomiczna jamy brzusznej, techniki uzyskiwania optymalnego obrazu, mianownictwo ultrasonograficzne, prawidłowy opis badania USG;
c)ultrasonograficzna ocena, najczęstsze schorzenia i patologie narządowe: — wątroba, drogi żółciowe, pęcherzyk żółciowy, — trzustka, —nerki, nadnercza, — śledziona, — przestrzeń zaotrzewnowa (naczynia jamy brzusznej, węzły chłonne zaotrzewnowe), —narządy miednicy mniejszej</t>
  </si>
  <si>
    <t>193.</t>
  </si>
  <si>
    <t>a)anatomia tarczycy;
b)wskazania do badania, rola usg w ocenie tarczycy, trudności interpretacyjne;
c)zmiany morfologiczne (miąższowe, torbiele, guzki)                              d)najczęstsze choroby zapalne tarczycy;
e)guzki tarczycy (różnicowanie, ukrwienie, ocena, ścieżka diagnostyczna);
f)węzły chłonne obwodowe;                                                                                 g) ocena ślinianek</t>
  </si>
  <si>
    <t>194.</t>
  </si>
  <si>
    <t>FAST;
b)ocena ultrasonograficzna płuc;
c)podstawowa ocena naczyń dogłowowych;
d)test uciskowy żylny:                                                                                                      e)odmienności obrazu ultrasonograficznego u dzieci</t>
  </si>
  <si>
    <t>195.</t>
  </si>
  <si>
    <t xml:space="preserve">1)koncepcja medycyny rodzinnej w Polsce i na świecie
- modele medycyny rodzinnej na świecie,
- pryncypia medycyny rodzinnej, - rola lekarza rodzinnego w systemie ochrony zdrowia                                                                                                       2)jakość opieki medycznej w POZ
- medycyna oparta na faktach (evidence based medicine),
- wytyczne, rekomendacje i stanowiska — znaczenie w opiece nad pacjentem; źródła wiarygodnej informacji medycznej                                 </t>
  </si>
  <si>
    <t>196.</t>
  </si>
  <si>
    <t>3)badania naukowe w medycynie rodzinnej 
- metodologia badań naukowych, 
- projektowanie badania naukowego, 
- badania naukowe w praktyce lekarza rodzinnego, 
- współpraca lekarza rodzinnego z jednostkami naukowymi, 
- prowadzenie badań naukowych, 
- rozpowszechnianie i publikowanie wyników badań naukowych, 
- korzyści wynikające z prowadzenia badań naukowych,
-  krytyczna analiza literatury naukowej;
- badania naukowe w praktyce lekarza rodzinnego,</t>
  </si>
  <si>
    <t>197.</t>
  </si>
  <si>
    <t xml:space="preserve">organizacja podstawowej opieki zdrowotnej w Polsce
- organizacja systemu ochrony zdrowia w Polsce,
- ramy formalno-prawne POZ w Polsce: ustawa o podstawowej - kontrakt z NFZ — zakres świadczeń w ramach podstawowej opieki zdrowotnej,
- zasady współpracy pomiędzy różnymi elementami systemu opieki zdrowotnej i inne akty prawne istotne dla funkcjonowania POZ:
— definicja, zadania i uprawnienia lekarza POZ w świetle obowiązujących przepisów,
— zespół POZ — zadania i współpraca   </t>
  </si>
  <si>
    <t>198.</t>
  </si>
  <si>
    <t>organizacja i funkcjonowanie przychodni POZ
- orzecznictwo lekarskie w ramach POZ: — podstawy i ogólne zasady orzekania lekarskiego, — zakres orzeczeń wynikających z zapisów prawnych, — orzekanie o niezdolności do pracy, zasady wystawiania ZUS ZLA,
— przepisy szczególne i ich interpretacja w kontekście odpowiedzialności zawodowej lekarza - zasady wystawiania recept i zleceń na wyroby medyczne, zasady refundacji,
- aspekty prawne postępowania w przypadku podejrzenia przemocy w rodzinie, - zasady stwierdzania zgonu i wystawiania dokumentów z tym związanych,
- zasady prowadzenia dokumentacji medycznej, - zasady udostępniania dokumentacji medycznej - obowiązki związane z zapobieganiem chorobom zakaźnym,
- prawa pacjenta,
- tajemnica lekarska, - prawa lekarza,
- odpowiedzialność zawodowa lekarza</t>
  </si>
  <si>
    <t>199.</t>
  </si>
  <si>
    <t>opieka zdalna i telemedycyna w podstawowej opiece zdrowotnej - definicja, zastosowanie telemedycyny w praktyce lekarza rodzinnego - podstawy prawne opieki zdalnej w POZ,
- zasady udzielania świadczeń na odległość,
- rozwiązania technologiczne i nowości w opiece zdalnej nad pacientem w POZ  - wybrane aspekty praktyczne: e-zwolnienia, e-recepty, e-skierowania, organizacja pracy, bezpieczne kanały komunikacji, najczęstsze błędy i czerwone flagi;</t>
  </si>
  <si>
    <t>200.</t>
  </si>
  <si>
    <t>opieka koordynowana w podstawowej opiece zdrowotnej - definicja, zastosowanie opieki koordynowanej w praktyce lekarza rodzinnego - podstawy prawne opieki koordynowanej w POZ, Program specjalizacji w dziedzinie medycyny rodzinnej dla lekarzy nieposiadających odpowiedniej specjalizacji I lub II stopnia, lub tytułu specialisty w odpowiedniej dziedzinie medycyny, lub zrealizowanego i zaliczonego odpowiedniego modułu podstawowego CMKP 2023 24
- rola koordynatora, - budżet powierzony,  - wizyty kompleksowe,
- Indywidualny Plan Opieki Medycznej,
- wybrane aspekty praktyczne opieki koordynowanej,  - zasady stwierdzania zgonu i wystawiania dokumentów z tym związanych,
- zasady prowadzenia dokumentacji medycznej, - zasady udostępniania dokumentacji medycznej,  - obowiązki związane z zapobieganiem chorobom zakaźnym, -
prawa pacjenta,
- tajemnica lekarska, - prawa lekarza,
- odpowiedzialność zawodowa lekarza</t>
  </si>
  <si>
    <t>201.</t>
  </si>
  <si>
    <t>choroby zakaźne dzieci i dorosłych
a)Wirusowe zapalenia wątroby,
b)HIV i AIDS,
c)choroby zakaźne przewodu pokarmowego                                                    d)choroby tropikalne i poradnictwo dla podróżnych,                                                 e) choroby odzwierzęce,
f)SARS-CoV-2,
g)Choroby odkleszczowe,                                                                                         h)leki stosowane w infekcjach,
i)racjonalna antybiotykoterapia</t>
  </si>
  <si>
    <t>202.</t>
  </si>
  <si>
    <t>j)ostre choroby zakaźne u dzieci,
k)choroby pasożytnicze u dzieci i dorosłych,
I) zakażenia meningokokowe,
m) zakażenia pneumokokowe,                                                n)epidemie i pandemie,
o)ustawa o chorobach zakaźnych — obowiązki lekarza;</t>
  </si>
  <si>
    <t>203.</t>
  </si>
  <si>
    <t>najczęstsze problemy okulistyczne w pracy lekarza rodzinnego
a)zaburzenia refrakcji i akomodacji. Wady wzroku,
b)choroby powiek, spojówek i dróg odprowadzających łzy,
c)choroby rogówki i twardówki,                                                                   d)choroby siatkówki i naczyniówki,
e)jaskra, objawy, diagnostyka i leczenie,
f)oftalmoskopowy obraz dna oka. Obraz prawidłowy, zmiany w cukrzycy, nadciśnieniu tętniczym i zwyrodnieniu plamki</t>
  </si>
  <si>
    <t>204.</t>
  </si>
  <si>
    <t>g)zaćma - objawy, diagnostyka i leczenie,
h)zwyrodnienie plamki związane z wiekiem (AMD) zapobieganie, objawy, diagnostyka i leczenie,
i)zez zbieżny i rozbieżny,                                                                        j)neurookulistyka (anizokoria, oczopląs, choroby nerwu III, IV, VI, objawy uszkodzenia skrzyżowania wzrokowego i wzmożone ciśnienie śródczaszkowe),
k)zaburzenia ustawienia i ruchomości wałek ocznych                                              I) czerwone oko"  ,
m) urazy narządu wzroku;</t>
  </si>
  <si>
    <t>205.</t>
  </si>
  <si>
    <t>wybrane problemy stomatologiczne dla lekarzy rodzinnych
a)diagnostyka w stomatologii (wady rozwojowe, budowa układu stomatognatycznego),
b)choroby tkanek twardych zębów oraz przyzębia                                                             c)zapalenia tkanek miękkich i kości (swoiste i nieswoiste),
d)torbiele tkanek miękkich i kości szczęk,
e)choroby gruczołów ślinowych,                                                                         f)choroby stawu skroniowo — żuchwowego                                                   g)urazy zębów, następstwa urazów twarzy,
h)stany przedrakowe i nowotwory jamy ustnej i kości szczęk,
i)opieka stomatologiczna i profilaktyka w okresie dziecięcym</t>
  </si>
  <si>
    <t>206.</t>
  </si>
  <si>
    <t>Podział chorób reumatycznych</t>
  </si>
  <si>
    <t>207.</t>
  </si>
  <si>
    <t>Epidemiologia</t>
  </si>
  <si>
    <t>208.</t>
  </si>
  <si>
    <t>Seronegatywne spondyloartropatie - charakterystyka grupy, podział</t>
  </si>
  <si>
    <t>209.</t>
  </si>
  <si>
    <t>Zesztywniające zapalenie stawów kręgosłupa</t>
  </si>
  <si>
    <t>210.</t>
  </si>
  <si>
    <t>Łuszczycowe zapalenie stawów</t>
  </si>
  <si>
    <t>211.</t>
  </si>
  <si>
    <t>Podstawy usg układu ruchu</t>
  </si>
  <si>
    <t>212.</t>
  </si>
  <si>
    <t>Choroby wywołane przez kryształy</t>
  </si>
  <si>
    <t>213.</t>
  </si>
  <si>
    <t>Zapalenie naczyń</t>
  </si>
  <si>
    <t>214.</t>
  </si>
  <si>
    <t>Zapalenie stawów w przebiegu infekcji wirusowych</t>
  </si>
  <si>
    <t>215.</t>
  </si>
  <si>
    <t>Zespół Sjórgena</t>
  </si>
  <si>
    <t>216.</t>
  </si>
  <si>
    <t>Zapalenie wielomięśniowe i skóromięśniowe</t>
  </si>
  <si>
    <t>217.</t>
  </si>
  <si>
    <t>Diagnostyka serologiczna chorób reumatycznych</t>
  </si>
  <si>
    <t>218.</t>
  </si>
  <si>
    <t>Reumatoidalne zapalenie stawów</t>
  </si>
  <si>
    <t>219.</t>
  </si>
  <si>
    <t>Reaktywne zapalenie stawów</t>
  </si>
  <si>
    <t>220.</t>
  </si>
  <si>
    <t>Leczenie antycytokinowe - stan obecny i perspektywy</t>
  </si>
  <si>
    <t>221.</t>
  </si>
  <si>
    <t>Polimialgia reumatyczna</t>
  </si>
  <si>
    <t>222.</t>
  </si>
  <si>
    <t>Badanie podmiotowe i przedmiotowe</t>
  </si>
  <si>
    <t>223.</t>
  </si>
  <si>
    <t>Osteoporoza pomenopauzalna</t>
  </si>
  <si>
    <t>224.</t>
  </si>
  <si>
    <t>Twardzina - obraz kliniczny, leczenie</t>
  </si>
  <si>
    <t>225.</t>
  </si>
  <si>
    <t>Kapilaroskopia</t>
  </si>
  <si>
    <t>226.</t>
  </si>
  <si>
    <t>Choroba śródmiąższowa płuc w przebiegu układowych chorób tkanki łącznej</t>
  </si>
  <si>
    <t>227.</t>
  </si>
  <si>
    <t>Toczeń rumieniowaty układowy</t>
  </si>
  <si>
    <t>228.</t>
  </si>
  <si>
    <t>APS</t>
  </si>
  <si>
    <t>229.</t>
  </si>
  <si>
    <t>230.</t>
  </si>
  <si>
    <t>Podstawowe pojęcia epidemiologii, mierniki rozpowszechnienia zjawisk zdrowotnych w populacji. Epidemiologia jako narzędzie zdrowia publicznego</t>
  </si>
  <si>
    <t>231.</t>
  </si>
  <si>
    <t>Wspólnotowe i międzynarodowe regulacje prawne ochrony zdrowia</t>
  </si>
  <si>
    <t>232.</t>
  </si>
  <si>
    <t>Systemy ochrony zdrowia na świecie - podstawowe modele organizacji . Zasady organizacji i finansowania systemu opieki zdrowotnej w Polsce</t>
  </si>
  <si>
    <t>233.</t>
  </si>
  <si>
    <t>Instytucje zdrowia publicznego w Polsce. Zadania własne samorządu terytorialnego oraz administracji centralnej: organizacja, zadania, instrumenty działania.</t>
  </si>
  <si>
    <t>234.</t>
  </si>
  <si>
    <t>Ochrona zdrowia a zdrowie publiczne. Geneza, przedmiot zdrowia publicznego jako dyscypliny naukowej i działalności praktycznej</t>
  </si>
  <si>
    <t>235.</t>
  </si>
  <si>
    <t>Orzecznictwo lekarskie w ubezpieczeniach komercyjnych</t>
  </si>
  <si>
    <t>236.</t>
  </si>
  <si>
    <t>Wybrane dylematy etyczne zdrowia publicznego. Etyczne podstawy zdrowia publicznego</t>
  </si>
  <si>
    <t>237.</t>
  </si>
  <si>
    <t>Ocena technologii medycznych jako narzędzie podejmowania decyzji alokacji publicznych środków na opiekę zdrowotną</t>
  </si>
  <si>
    <t>238.</t>
  </si>
  <si>
    <t>Międzynarodowa Klasyfikacja Funkcjonowania
Niepełnosprawności i Zdrowia</t>
  </si>
  <si>
    <t>239.</t>
  </si>
  <si>
    <t>Zasady i tryb orzecznictwa lekarskiego.</t>
  </si>
  <si>
    <t>240.</t>
  </si>
  <si>
    <t>Wieloaspektowość i multi dyscyplinarny charakter ochrony zdrowia, prozdrowotna polityka publiczna w krajach wysoko rozwiniętych. Aktualne problemy zdrowia publicznego w Polsce i na świecie</t>
  </si>
  <si>
    <t>241.</t>
  </si>
  <si>
    <t>Procesy demograficzne a planowanie celów systemu ochrony zdrowia. Sytuacja zdrowotna Polski na tle Europy i świata. Wskaźniki stanu zdrowia i funkcjonowania opieki zdrowotnej w krajach OECD</t>
  </si>
  <si>
    <t>242.</t>
  </si>
  <si>
    <t>Epidemiologia wybranych chorób zakaźnych: zakażenia wewnątrzszpitalne w Polsce i Europie</t>
  </si>
  <si>
    <t>243.</t>
  </si>
  <si>
    <t>Promocja zdrowia, profilaktyka, edukacja zdrowotna - podstawowe pojęcia. Geneza, kierunki działania promocji zdrowia. Narodowy Program Zdrowia.</t>
  </si>
  <si>
    <t>244.</t>
  </si>
  <si>
    <t>Programy zdrowotne jako narzędzie profilaktyki i promocji zdrowia</t>
  </si>
  <si>
    <t>245.</t>
  </si>
  <si>
    <t>Kluczowe wartości zdrowia publicznego. Rola lekarza w zdrowiu publicznym</t>
  </si>
  <si>
    <t>246.</t>
  </si>
  <si>
    <t>Systemy zabezpieczenia społecznego choroby i jej następstw w Polsce. Rodzaje świadczeń z zabezpieczenia społecznego oraz warunki ich nabywania. Rola orzecznictwa lekarskiego wzabezpieczeniu społecznym</t>
  </si>
  <si>
    <t>247.</t>
  </si>
  <si>
    <t>Społeczne i ekonomiczne determinanty zdrowia. Pojęcie zdrowia i choroby - przegląd wybranych koncepcji teoretycznych</t>
  </si>
  <si>
    <t>248.</t>
  </si>
  <si>
    <t>Rola i zadania lekarzy leczących w procesie ubiegania się przez pacjenta o przyznawanie świadczeń z zabezpieczenia społecznego. Ogólne zasady i tryb przyznawania świadczeń dla ubezpieczonych i ich rodzin</t>
  </si>
  <si>
    <t>249.</t>
  </si>
  <si>
    <t>Opiniodawstwo sądowo-lekarskie</t>
  </si>
  <si>
    <t>250.</t>
  </si>
  <si>
    <t>Rola kompleksowej rehabilitacji w prewencji rentowej.</t>
  </si>
  <si>
    <t>251.</t>
  </si>
  <si>
    <t>Podstawowe pojęcia ekonomii zdrowia: popyt i podaż świadczeń zdrowotnych.</t>
  </si>
  <si>
    <t>252.</t>
  </si>
  <si>
    <t>Zasady funkcjonowania systemu refundacji leków w Polsce: cele i narzędzia polityki lekowej państwa a regulacje wspólnotowe</t>
  </si>
  <si>
    <t>253.</t>
  </si>
  <si>
    <t>254.</t>
  </si>
  <si>
    <t>Diagnostyka kliniczna kompleksu śluzówkowo-dziąsłowego. Choroby śluzówkowo-dziąsłowe w uzębieniu naturalnym-</t>
  </si>
  <si>
    <t>255.</t>
  </si>
  <si>
    <t>Badania dodatkowe kompleksu śluzówkowo-dziąsłowego. Przykłady wykorzystania zasad periodontologii wsparte dowodami naukowymi w leczeniu chorób śluzówkowo-dziąsłowych</t>
  </si>
  <si>
    <t>256.</t>
  </si>
  <si>
    <t>Leczenie chirurgiczne nieprawidłowych przyczepów warg i języka. Wykorzystanie laseru w tym leczeniu</t>
  </si>
  <si>
    <t>257.</t>
  </si>
  <si>
    <t>Leczenie chirurgiczne przerostu i rozrostu dziąsła oraz zmian barwy dziąsła</t>
  </si>
  <si>
    <t>258.</t>
  </si>
  <si>
    <t>Etiologia wąskiej strefy dziąsła i współczesne wskazania do jego augmentowania</t>
  </si>
  <si>
    <t>259.</t>
  </si>
  <si>
    <t>Zabiegi chirurgiczne augmentujące dziąsło. Metodyka pobierania FGG. Westibuloplastyki. Ocena odległa różnych technik augmentacji</t>
  </si>
  <si>
    <t>260.</t>
  </si>
  <si>
    <t>Badanie kliniczne kompleksu
śluzówkowo-dziąsłowego i ustalanie planu leczenia (Zajęcia praktyczne w dwóch grupach</t>
  </si>
  <si>
    <t>261.</t>
  </si>
  <si>
    <t>Zabiegi na wędzidełkach augmentacje dziąsła wolnym przeszczepem dziąsłowym (FGG) (Pokazy zabiegów chirurgicznych z asystą uczestników</t>
  </si>
  <si>
    <t>262.</t>
  </si>
  <si>
    <t>Przedprotetyczne metody augmentacji tkanek miękkich wyrostka zębodołowego</t>
  </si>
  <si>
    <t>263.</t>
  </si>
  <si>
    <t>Etiologia i postepowanie przedzabiegowe w recesjach dziąsła</t>
  </si>
  <si>
    <t>264.</t>
  </si>
  <si>
    <t>Chirurgiczne pokrycie recesji dziąsła- przegląd metod. Metody pobierania przeszczepów tkanki łącznej.</t>
  </si>
  <si>
    <t>265.</t>
  </si>
  <si>
    <t>Kliniczna i estetyczna ocena odległej skuteczności metod pokrywania recesji dziąsła</t>
  </si>
  <si>
    <t>266.</t>
  </si>
  <si>
    <t>Pokrywanie recesji dziąseł z wykorzystaniem wybranych metod chirurgicznych. (Pokazy zabiegów chirurgicznych z asystą uczestników</t>
  </si>
  <si>
    <t>267.</t>
  </si>
  <si>
    <t>Metody chirurgicznej odbudowy brodawek międzyzębowych, ocena skuteczności klinicznej</t>
  </si>
  <si>
    <t>268.</t>
  </si>
  <si>
    <t>Błędy i powikłania w chirurgii śluzówkowo-dziąsłowej</t>
  </si>
  <si>
    <t>269.</t>
  </si>
  <si>
    <t>Zarządzanie tkankami miękkimi wokół implantów- zarys zagadnienia klinicznego.</t>
  </si>
  <si>
    <t>270.</t>
  </si>
  <si>
    <t>Konwersatorium związane tematyką kursu</t>
  </si>
  <si>
    <t>271.</t>
  </si>
  <si>
    <t>Test zaliczeniowy i podsumowanie kursu</t>
  </si>
  <si>
    <t>272.</t>
  </si>
  <si>
    <t>Badanie i kwalifikacja pacjenta do zabiegu. Badania dodatkowe i ich ocena</t>
  </si>
  <si>
    <t>273.</t>
  </si>
  <si>
    <t>Zabiegi korygujące kość  wyrostka zębodołowego:
rodzaje, wskazania i przeciwwskazania, powikłania  śród i pozabiegowe</t>
  </si>
  <si>
    <t>274.</t>
  </si>
  <si>
    <t>Odbudowa wyrostka zębodołowego na wysokość  : metody</t>
  </si>
  <si>
    <t>275.</t>
  </si>
  <si>
    <t>Rodzaje biomateriałów stosowanych w regeneracji kości</t>
  </si>
  <si>
    <t>276.</t>
  </si>
  <si>
    <t>Sinus lift: otwarty, zamknięty, wskazania, opis zabiegu, instrumentarium, powikłania, stosowane biomateriały</t>
  </si>
  <si>
    <t>277.</t>
  </si>
  <si>
    <t>Sinus lift: ocena skuteczności zastosowanych metod oraz narzędzi (piezochirurgia, laser Er-YAG, wiertła).</t>
  </si>
  <si>
    <t>278.</t>
  </si>
  <si>
    <t>Radektomia, chirurgiczne wydłużenie korony klinicznej, hemisekcja, premolaryzacja,</t>
  </si>
  <si>
    <t>279.</t>
  </si>
  <si>
    <t>Leczenie implantoprotetyczne</t>
  </si>
  <si>
    <t>280.</t>
  </si>
  <si>
    <t>Zabiegi przedimplantacyjne: rodzaje zabiegów, kwalifikacja pacjenta do zabiegu, wskazania i przeciwwskazania, ocena ryzyka</t>
  </si>
  <si>
    <t>281.</t>
  </si>
  <si>
    <t>Zabiegi koryguj ce tkanki mi kkie : rodzaje , wskazania i
przeciwwskazania, powikłania  ród i pozabiegowe</t>
  </si>
  <si>
    <t>282.</t>
  </si>
  <si>
    <t>Metody pogł bienia przedsionka.</t>
  </si>
  <si>
    <t>283.</t>
  </si>
  <si>
    <t>Przeszczepy pełnej grubości: ich zastosowanie, sposoby pobrania, powikłania śródzabiegowe i pozabiegowe</t>
  </si>
  <si>
    <t>284.</t>
  </si>
  <si>
    <t>Transpozycja nerwu zębodołowego dolnego</t>
  </si>
  <si>
    <t>285.</t>
  </si>
  <si>
    <t>Dystrakcja wyrostka zębodołowego</t>
  </si>
  <si>
    <t>286.</t>
  </si>
  <si>
    <t>Przeszczepy bloków kostnych</t>
  </si>
  <si>
    <t>287.</t>
  </si>
  <si>
    <t>Podsumowanie i zaliczenie</t>
  </si>
  <si>
    <t>288.</t>
  </si>
  <si>
    <t>Poznanie etiopatogenezy i symptomatologii zmian chorobowych na błonie śluzowej jamy ustnej w tkankach przyzębia u dzieci i młodzieży, sposobów zapobiegania oraz zasad postępowania terapeutycznego;</t>
  </si>
  <si>
    <t>289.</t>
  </si>
  <si>
    <t>Diagnozowanie zmian chorobowych na błonie śluzowej jamy ustnej u dzieci i  młodzieży o charakterze zaburzeń rozwojowych, etiologii urazowej (czynniki mechaniczne, chemiczne, fizyczne), ich leczenie we współpracy z lekarzami innych specjalności;</t>
  </si>
  <si>
    <t>290.</t>
  </si>
  <si>
    <t>Diagnozowanie zmian chorobowych na błonie śluzowej jamy ustnej u dzieci i młodzieży o charakterze zaburzeń rozwojowych o etiologii autoimmunologicznej, alergicznej i ich leczenie we współpracy z lekarzami innych specjalności;</t>
  </si>
  <si>
    <t>291.</t>
  </si>
  <si>
    <t>Zasady postępowania w przypadku podejrzenia zespołu dziecka maltretowanego;</t>
  </si>
  <si>
    <t>292.</t>
  </si>
  <si>
    <t>Rozpoznawanie chorób tkanek przyzębia, określania czynników przyczynowych oraz leczenia zapaleń dziąseł związanych z płytką nazębną;</t>
  </si>
  <si>
    <t>293.</t>
  </si>
  <si>
    <t>Współpraca z lekarzem periodontologiem, ortodontą i pediatrą w terapii chorób przyzębia oraz zmian związanych z chorobami ogólnymi</t>
  </si>
  <si>
    <t>294.</t>
  </si>
  <si>
    <t>Znajomość czynników ogólnoustrojowych sprzyjających występowaniu zmian w tkankach przyzębia i na błonie śluzowej jamy ustnej dla umożliwienia udziału lekarza dentysty w diagnostyce chorób ogólnych</t>
  </si>
  <si>
    <t>295.</t>
  </si>
  <si>
    <t>Zaliczenie</t>
  </si>
  <si>
    <t>296.</t>
  </si>
  <si>
    <t>Definicja zdrowia wg Światowej Organizacji Zdrowia, uwarunkowania, promocja zdrowia; Modele promocji zdrowia (ochrona, edukacja prozdrowotna, zapobieganie);</t>
  </si>
  <si>
    <t>297.</t>
  </si>
  <si>
    <t>Znaczenie zdrowia jamy ustnej w aspekcie ogólnego stanu zdrowia i kosztów społecznych leczenia choroby próchnicowej; Kryteria badań epidemiologicznych według Światowej Organizacji Zdrowia;</t>
  </si>
  <si>
    <t>298.</t>
  </si>
  <si>
    <t>Narodowy Program Zdrowia - cele, zadania, oczekiwane efekty; Wykładniki zdrowia jamy ustnej: stan zdrowotny jamy ustnej grup wskaźnikowych w oparciu o wyniki badań monitoringowych</t>
  </si>
  <si>
    <t>299.</t>
  </si>
  <si>
    <t>Aktualne podejście do próchnicy zębów jako dynamicznego procesu będącego w od odwracalnego - przedklinicznego do nieodwracalnego - ubytku tkanek;</t>
  </si>
  <si>
    <t>300.</t>
  </si>
  <si>
    <t>Porównanie sytuacji epidemiologicznej w kraju z danymi światowymi z banku danych Światowej Organizacji Zdrowia;</t>
  </si>
  <si>
    <t>301.</t>
  </si>
  <si>
    <t>Współczesna koncepcja zapobiegania próchnicy - zapobieganie pierwotne (zapobieganie transmisji infekcji), wczesne (zapobieganie kolonizacji i wzrostowi drobnoustrojów kariogennych) i tradycyjne (zapobieganie rozwojowi nowych ubytków próchnicowych)</t>
  </si>
  <si>
    <t>302.</t>
  </si>
  <si>
    <t>Rola fluoru w promocji zdrowia jamy ustnej (fluorkowe metody zapobiegania próchnicy, efektywność; bezpieczeństwo, toksyczność)</t>
  </si>
  <si>
    <t>303.</t>
  </si>
  <si>
    <t>Edukcaja prozdrowotna indywidualna (instrukcja szczotkowania, nitkowanie, oczyszczanie języka, porady dietetyczne w oparciuo analizę trzydniowego zapisu diety) i zbiorowa (kampanie prozdrowotne, edukacja prozdrowotnaw przedszkolach, szkołach i szkołach rodzenia)</t>
  </si>
  <si>
    <t>304.</t>
  </si>
  <si>
    <t>Program edukacyjny w zakresie zdrowia jamy ustnej dla kobiet
ciężarnych
Programy edukacyjne adresowane do różnych grup wiekowych;</t>
  </si>
  <si>
    <t>305.</t>
  </si>
  <si>
    <t>Ewaluacja efektywności programów;
Motywacja do działań prozdrowotnych.  Narzędzia oceniające ryzyko próchnicy (CAMBRA, CAT, Cariogram);</t>
  </si>
  <si>
    <t>306.</t>
  </si>
  <si>
    <t>307.</t>
  </si>
  <si>
    <t>Wprowadzenie. Badanie i kwalifikacja pacjenta do zabiegu. Badania dodatkowe i ich ocena</t>
  </si>
  <si>
    <t>308.</t>
  </si>
  <si>
    <t>Planowanie leczenia, leczenie i zabiegi poprzedzające leczenie implantologiczne.</t>
  </si>
  <si>
    <t>309.</t>
  </si>
  <si>
    <t>Omówienie rodzajów implantów, powierzchnie implantów. Implanty krótkie.</t>
  </si>
  <si>
    <t>310.</t>
  </si>
  <si>
    <t>Omówienie przypadków w aspekcie planowania leczenia.</t>
  </si>
  <si>
    <t>311.</t>
  </si>
  <si>
    <t>Implantacja natychmiastowa.</t>
  </si>
  <si>
    <t>312.</t>
  </si>
  <si>
    <t>Zastosowanie różnych metod do podniesienia dna zatoki szczękowej (zestawy sinuslift, piezochirurgia, laser Er-YAG, wiertła).</t>
  </si>
  <si>
    <t>313.</t>
  </si>
  <si>
    <t>Od zębodołu do rekonstrukcji kości wyrostka zębodołowego. Przewidywane metody i zasady postępowania</t>
  </si>
  <si>
    <t>314.</t>
  </si>
  <si>
    <t>Zarzdzanie tkankami miękkimi przy implantach. Leczenie peri-implantitis.</t>
  </si>
  <si>
    <t>315.</t>
  </si>
  <si>
    <t>Rozwiązania u pacjenta bezzębnego</t>
  </si>
  <si>
    <t>316.</t>
  </si>
  <si>
    <t>Sinuslift. Metody odbudowy pionowej i poziomej wyrostka zębodołowego.</t>
  </si>
  <si>
    <t>317.</t>
  </si>
  <si>
    <t>Metody odbudowy pionowej i poziomej wyrostka zębodołowego. Warsztat praktyczny</t>
  </si>
  <si>
    <t>318.</t>
  </si>
  <si>
    <t>Implantacja odroczona i natychmiastowa, szablony w chirurgii stomatologicznej.</t>
  </si>
  <si>
    <t>319.</t>
  </si>
  <si>
    <t>Warsztaty z projektowania szablonów.</t>
  </si>
  <si>
    <t>320.</t>
  </si>
  <si>
    <t>Rozwiązania z zakresu stomatologii cyfrowej wykłady i warsztat.</t>
  </si>
  <si>
    <t>321.</t>
  </si>
  <si>
    <t>322.</t>
  </si>
  <si>
    <t>323.</t>
  </si>
  <si>
    <t>Metody diagnostyczne</t>
  </si>
  <si>
    <t>324.</t>
  </si>
  <si>
    <t>Zaburzenia ogólnoustrojowe predysponujące do rozwoju zmian nowotworowych w jamie ustnej</t>
  </si>
  <si>
    <t>325.</t>
  </si>
  <si>
    <t>Profilaktyka onkologiczna</t>
  </si>
  <si>
    <t>326.</t>
  </si>
  <si>
    <t>Stany przednowotworowe błony śluzowej jamy ustnej</t>
  </si>
  <si>
    <t>327.</t>
  </si>
  <si>
    <t>Zmiany nowotworowe i nowotworopodobne szczęk i jamy ustnej</t>
  </si>
  <si>
    <t>328.</t>
  </si>
  <si>
    <t>Zasady postępowania terapeutycznego</t>
  </si>
  <si>
    <t>329.</t>
  </si>
  <si>
    <t>330.</t>
  </si>
  <si>
    <t xml:space="preserve">Formalnoprawne podstawy doskonalenia zawodowego lekarzy dentystów w Polsce. Cele i obszar działania periodontologii. Zadania, kompetencje i oczekiwane wyniki kształcenia specjalisty periodontologa. Bezpieczeństwo w opiece periodontologicznej
</t>
  </si>
  <si>
    <t>331.</t>
  </si>
  <si>
    <t>Mikrobiologia chorób przyzębia</t>
  </si>
  <si>
    <t>332.</t>
  </si>
  <si>
    <t>Immunologia zapaleń przyzębia</t>
  </si>
  <si>
    <t>333.</t>
  </si>
  <si>
    <t>Uwarunkowania genetyczne zapaleń przyzębia. Współczesna holistyczna koncepcja etiopatogenezy zapalenia przyzębia</t>
  </si>
  <si>
    <t>334.</t>
  </si>
  <si>
    <t>Kliniczne badanie periodontologiczne- ocena tkanek miękkich i utraty podstawy kostnej</t>
  </si>
  <si>
    <t>335.</t>
  </si>
  <si>
    <t>Periodontologiczne wskaźniki kliniczne i epidemiologiczne</t>
  </si>
  <si>
    <t>336.</t>
  </si>
  <si>
    <t>Kliniczna diagnostyka różnicowa chorób przyzębia. Współczesny podział chorób przyzębia</t>
  </si>
  <si>
    <t>337.</t>
  </si>
  <si>
    <t>Badania dodatkowe w diagnostyce periodontologicznej</t>
  </si>
  <si>
    <t>338.</t>
  </si>
  <si>
    <t>Przypadki kliniczne: kliniczne badanie periodontologiczne- periodontal chart, badania dodatkowe w periodontologii, diagnostyka kliniczna chorób przyzębia</t>
  </si>
  <si>
    <t>339.</t>
  </si>
  <si>
    <t>Faza podtrzymująca w kompleksowym leczeniu zapalenia przyzębia</t>
  </si>
  <si>
    <t>340.</t>
  </si>
  <si>
    <t>Epidemiologia chorób przyzębia</t>
  </si>
  <si>
    <t>341.</t>
  </si>
  <si>
    <t>Praktyka oparta na dowodach- podstawy periodontologii zgodnej z EBM</t>
  </si>
  <si>
    <t>342.</t>
  </si>
  <si>
    <t>Związek zapalenia przyzębia z wybranymi chorobami ogólnymi.</t>
  </si>
  <si>
    <t>343.</t>
  </si>
  <si>
    <t>Przypadki kliniczne: ocena heksagonale berneńskiego, algorytmy diagnostyczne zapaleń przyzębia, związek klasyfikacji z planowaniem leczenia zapalenia przyzębia</t>
  </si>
  <si>
    <t>344.</t>
  </si>
  <si>
    <t>Narzędzia ręczne i maszynowe w niechirurgicznym leczeniu periodontologicznym</t>
  </si>
  <si>
    <t>345.</t>
  </si>
  <si>
    <t>Algorytmy niechirurgicznego leczenia zapaleń przyzębia u pacjentów zdrowych i z wybranymi obciążeniami ogólnoustrojowymi</t>
  </si>
  <si>
    <t>346.</t>
  </si>
  <si>
    <t>Leczenie farmakologiczne chorób przyzębia. Podstawy farmakoekonomiki w periodontologii</t>
  </si>
  <si>
    <t>347.</t>
  </si>
  <si>
    <t>Od przyczyny, poprzez diagnostykę do niechirurgicznego leczenia zapalenia przyzębia</t>
  </si>
  <si>
    <t>348.</t>
  </si>
  <si>
    <t>349.</t>
  </si>
  <si>
    <t>Podstawy dobrej praktyki lekarskiej, w tym zasady praktyki opartej na rzetelnych i aktualnych publikacjach</t>
  </si>
  <si>
    <t>350.</t>
  </si>
  <si>
    <t>Podstawy farmakoekonomiki</t>
  </si>
  <si>
    <t>351.</t>
  </si>
  <si>
    <t>Formalnoprawne podstawy doskonalenia zawodowego lekarzy</t>
  </si>
  <si>
    <t>352.</t>
  </si>
  <si>
    <t>Podstawy onkologii</t>
  </si>
  <si>
    <t>353.</t>
  </si>
  <si>
    <t>Diagnozowanie początkowych zmian próchnicowych w oparciu o metody jakościowe i ilościowe</t>
  </si>
  <si>
    <t>354.</t>
  </si>
  <si>
    <t>ICDAS Międzynarodowy System Diagnostyki Próchnicy</t>
  </si>
  <si>
    <t>355.</t>
  </si>
  <si>
    <t>Ocena ryzyka rozwoju próchnicy (Caries Assessment Tool - CAT, Caries Management by Risk Assessment - CAMBRA)</t>
  </si>
  <si>
    <t>356.</t>
  </si>
  <si>
    <t>Minimalnie inwazyjne stomatologia (uszczelnianie dołków i bruzd, poszerzone lakowanie - PRR-1, wypełnienie zapobiegawcze - PRR-2, preparacja szczelinowa, preparacja tun</t>
  </si>
  <si>
    <t>357.</t>
  </si>
  <si>
    <t xml:space="preserve">Podstawy praktyki lekarskiej opartej na dowodach naukowych - współczesne postępowanie w leczeniu próchnicy zębów, chorób miazgi i tkanek okołokorzeniowych zębów mlecznych </t>
  </si>
  <si>
    <t>358.</t>
  </si>
  <si>
    <t>Zadania higienistki stomatologicznej</t>
  </si>
  <si>
    <t>359.</t>
  </si>
  <si>
    <t>Etyczne i prawne aspekty praktyki stomatologicznej</t>
  </si>
  <si>
    <t>360.</t>
  </si>
  <si>
    <t>Wprowadzenie w problematykę, cele i obszar działania stomatologii dziecięcej</t>
  </si>
  <si>
    <t>361.</t>
  </si>
  <si>
    <t>Urządzenie poczekalni i gabinetu dla pacjentów w wieku rozwojowym</t>
  </si>
  <si>
    <t>362.</t>
  </si>
  <si>
    <t>Postawy dziecka i rodziców do leczenia stomatologicznego</t>
  </si>
  <si>
    <t>363.</t>
  </si>
  <si>
    <t>Behawioralne metody kształtowania zachowania dziecka w gabinecie stomatologicznym; metody farmakologiczne</t>
  </si>
  <si>
    <t>364.</t>
  </si>
  <si>
    <t>Komunikacja z dzieckiem w gabinecie stomatologicznym</t>
  </si>
  <si>
    <t>365.</t>
  </si>
  <si>
    <t>Zagadnienia bezpieczeństwa w opiece zdrowotnej dotyczące pacjentów i lekarzy</t>
  </si>
  <si>
    <t>366.</t>
  </si>
  <si>
    <t>Zadania, kompetencje i oczekiwania dotyczące wyników kształcenia specjalizacyjnego</t>
  </si>
  <si>
    <t>367.</t>
  </si>
  <si>
    <t>Zakończenie</t>
  </si>
  <si>
    <t>368.</t>
  </si>
  <si>
    <t>Zasady planowania operacyjnego zabiegów chirurgicznych przeprowadzanych w obrębie części twarzowej czaszki z utratą podłoża kostnego i tkanek miękkich</t>
  </si>
  <si>
    <t>369.</t>
  </si>
  <si>
    <t>Zabiegi chirurgiczne przeprowadzane w obrębie części twarzowej czaszki z utratą podłoża kostnego i tkanek miękkich.</t>
  </si>
  <si>
    <t>370.</t>
  </si>
  <si>
    <t>Najczęstsze przyczyny operacji związanych z utratą tkanek części twarzowej czaszki - wymagające rekonstrukcji protetycznej</t>
  </si>
  <si>
    <t>371.</t>
  </si>
  <si>
    <t>Rola czynnika urazowego (mechanicznego i fizykochemicznego) w etiologii schorzeń nowotworowych tkanek podłoża protetycznego</t>
  </si>
  <si>
    <t>372.</t>
  </si>
  <si>
    <t>Zasady profilaktyki onkologicznej, a w szczególności rozpoznanie i różnicowanie stanów przednowotworowych i nowotworowych w zakresie tkanek i narządów j.u. i twarzy</t>
  </si>
  <si>
    <t>373.</t>
  </si>
  <si>
    <t>Rola lekarza dentysty we wczesnym wykrywaniu zmian nowotworowych j. ustnej i części twarzowej czaszki (postępowanie kliniczno-laboratoryjne).</t>
  </si>
  <si>
    <t>374.</t>
  </si>
  <si>
    <t>Anatomia części twarzowej czaszki i znaczenie technik obrazowania RTG w wykrywaniu stanów patologicznych w tym rejonie(badania CBCT) - postępowanie kliniczne</t>
  </si>
  <si>
    <t>375.</t>
  </si>
  <si>
    <t>Następowa rehabilitacja protetyczna z wykorzystanie ektoprotez oraz protez poresekcyjnych (postępowanie kliniczno-laboratoryjne)</t>
  </si>
  <si>
    <t>376.</t>
  </si>
  <si>
    <t>Zaliczenie - zakończenie kursu. Rozdanie certyfikatów.</t>
  </si>
  <si>
    <t>377.</t>
  </si>
  <si>
    <t>Specyfika badania pacjenta bezzębnego i diagnostyka bezzębia.</t>
  </si>
  <si>
    <t>378.</t>
  </si>
  <si>
    <t>Zasady ustalania zwarcia.
Zastosowanie nowoczesnych metod artykulacyjnych.</t>
  </si>
  <si>
    <t>379.</t>
  </si>
  <si>
    <t>Współczesne metody i materiały wyciskowe. Puszkowanie i polimeryzacja protez.</t>
  </si>
  <si>
    <t>380.</t>
  </si>
  <si>
    <t>Badanie kliniczne pacjenta.
Wycisk anatomiczny szczęki.
(postępowanie kliniczno-laboratoryjne)</t>
  </si>
  <si>
    <t>381.</t>
  </si>
  <si>
    <t>Odlanie modeli.
Wykonanie łyżki indywidualnej górnej oraz płyty podstawowej
dolnej.</t>
  </si>
  <si>
    <t>382.</t>
  </si>
  <si>
    <t>Dostosowanie łyżki indywidualnej górnej i płyty podstawowej
dolnej.
Wycisk czynnościowy szczęki na łyżce indywidualnej.</t>
  </si>
  <si>
    <t>383.</t>
  </si>
  <si>
    <t>Odlanie modelu szczęki.</t>
  </si>
  <si>
    <t>384.</t>
  </si>
  <si>
    <t>Wykonanie wzorników zwarciowych górnego i dolnego.</t>
  </si>
  <si>
    <t>385.</t>
  </si>
  <si>
    <t>Ustalenie centralnego zwarcia.
Wybór koloru, kształtu i wielkości zębów.</t>
  </si>
  <si>
    <t>386.</t>
  </si>
  <si>
    <t>Artykulacja.</t>
  </si>
  <si>
    <t>387.</t>
  </si>
  <si>
    <t>Ustawienie zębów.</t>
  </si>
  <si>
    <t>388.</t>
  </si>
  <si>
    <t>Dostosowanie próbnych protez.</t>
  </si>
  <si>
    <t>389.</t>
  </si>
  <si>
    <t>Polimeryzacja protezy górnej.</t>
  </si>
  <si>
    <t>390.</t>
  </si>
  <si>
    <t>Dostosowanie i poszerzenie próbnej protezy dolnej. Wycisk czynnościowy żuchwy.</t>
  </si>
  <si>
    <t>391.</t>
  </si>
  <si>
    <t>Dostosowanie i oddanie gotowych protez.</t>
  </si>
  <si>
    <t>392.</t>
  </si>
  <si>
    <t>Zaliczenie kursu.</t>
  </si>
  <si>
    <t>393.</t>
  </si>
  <si>
    <t>Klasyfikacja, etiologia i epidemiologia pourazowych uszkodzeń</t>
  </si>
  <si>
    <t>394.</t>
  </si>
  <si>
    <t>Badanie pacjenta po urazie - specjalna karta badania</t>
  </si>
  <si>
    <t>395.</t>
  </si>
  <si>
    <t>Dziecka maltretowane (zgłoszenie podejrzewania maltretowania).</t>
  </si>
  <si>
    <t>396.</t>
  </si>
  <si>
    <t>Diagnostyka i leczenie pourazowych uszkodzeń zębów mlecznych i stałych (szkodzenia zębów, przyzębia okołowierzchołkowego, kości wyrostka zębodołowego, tkanek</t>
  </si>
  <si>
    <t>397.</t>
  </si>
  <si>
    <t>Diagnostyka radiologiczna obrażeń układu kostnego części twarzowej czaszki</t>
  </si>
  <si>
    <t>398.</t>
  </si>
  <si>
    <t>Cyfrowe metody diagnozowania</t>
  </si>
  <si>
    <t>399.</t>
  </si>
  <si>
    <t>Interpretacja radiogramów</t>
  </si>
  <si>
    <t>400.</t>
  </si>
  <si>
    <t>Wybór optymalnej metody postępowania terapeutycznego zachowawczego, chirurgicznego i ortodontycznego</t>
  </si>
  <si>
    <t>401.</t>
  </si>
  <si>
    <t>Prognoza długoterminowa, powikłania</t>
  </si>
  <si>
    <t>402.</t>
  </si>
  <si>
    <t>Udzielanie pierwszej pomocy w obrażeniach tkanek miękkich i twardych części twarzowej czaszki</t>
  </si>
  <si>
    <t>403.</t>
  </si>
  <si>
    <t>Zapobieganie urazom u dzieci i młodzieży</t>
  </si>
  <si>
    <t>404.</t>
  </si>
  <si>
    <t>Wiadomości ogólne o toksykologii. Podstawowe pojęcia toksykologii ogólnej. Rys historyczny toksykologii klinicznej</t>
  </si>
  <si>
    <t>Ogólne zasady postępowania z pacjentem zatrutym. Pierwsza pomoc w zatruciu. Płukanie żołądka. Stosowanie węgla lekarskiego.</t>
  </si>
  <si>
    <t>Postępownie z pacjentem zatrutym. Rola wywiadu, leki o wysokim indeksie terapeutycznym, ocena stanu ogólnego, ocena stanu bezpośredniego, zagrożenie życia.</t>
  </si>
  <si>
    <t>Postępowanie z pacjentem zatrutym:   a/ badania laboratoryjne, b/ badania obrazowe.</t>
  </si>
  <si>
    <t>Postępowanie z pacjentem zatrutym :  metody dekontaminacji, metody przyspieszonej eliminacji trucizn. Odtrutki.</t>
  </si>
  <si>
    <t>Postępowanie z pacjentem zatrutym:  monitorowanie podstawowych funkcji życiowych, unieruchomienie, postępowanie objawowe.</t>
  </si>
  <si>
    <t>Zatrucie środkami ochrony roślin. Podsumowanie spotkania.</t>
  </si>
  <si>
    <t>Zatrucie Paracetamolem.</t>
  </si>
  <si>
    <t>Zatrucie tlenkiem węgla i innymi gazami trującymi.</t>
  </si>
  <si>
    <t>Zatrucie lekami działającymi na układ krążenia nasenno-uspakajającymi, przeciwdrgawkowymi, psychotropowymi.</t>
  </si>
  <si>
    <t>Zatrucie roślinami wyższymi.</t>
  </si>
  <si>
    <t>Zatrucie środkami psychoaktywnymi narkotyki, dopalacze, nowe narkotyczne substancje projektowane</t>
  </si>
  <si>
    <t>Zatrucie żelazem, litem.</t>
  </si>
  <si>
    <t>Podsumowanie kursu. Test.</t>
  </si>
  <si>
    <t>Klasyczne leczenie przepuklin.</t>
  </si>
  <si>
    <t>Laparoskopowe leczenie przepuklin.</t>
  </si>
  <si>
    <t>Urazy kończyn górnych i dolnych.</t>
  </si>
  <si>
    <t>Podstawy endoskopii.</t>
  </si>
  <si>
    <t>Krwawienia z przewodu pokarmowego.</t>
  </si>
  <si>
    <t>Postępowanie w chirurgii w okresie okołooperacyjnym.</t>
  </si>
  <si>
    <t>Chirurgiczne leczenie ran.</t>
  </si>
  <si>
    <t>Zaburzenia czynnościowe przełyku.</t>
  </si>
  <si>
    <t>Choroba refluksowa.</t>
  </si>
  <si>
    <t>Zaburzenia krzepnięcia, postępowanie p/zakrzepowe.</t>
  </si>
  <si>
    <t>Znieczulenia stosowane w chirurgii.</t>
  </si>
  <si>
    <t>Nieswoiste zapalenia jelit.</t>
  </si>
  <si>
    <t>Choroba uchyłkowa jelita grubego.</t>
  </si>
  <si>
    <t>Podstawy proktologii.</t>
  </si>
  <si>
    <t>Niedrożność przewodu pokarmowego.</t>
  </si>
  <si>
    <t>Chirurgia żołądka.</t>
  </si>
  <si>
    <t>Perforacja przewodu pokarmowego.</t>
  </si>
  <si>
    <t>OZT/PZT</t>
  </si>
  <si>
    <t>Ostre stany w chirurgii naczyniowej.</t>
  </si>
  <si>
    <t>Zespolenia jelitowe.</t>
  </si>
  <si>
    <t>Rodzaje, sposoby i zasady szwów. Staplery.</t>
  </si>
  <si>
    <t>Podstawy chirurgii endokrynologicznej. Cz. I.</t>
  </si>
  <si>
    <t>Podstawy chirurgii endokrynologicznej. Cz. II.</t>
  </si>
  <si>
    <t>Podstawy laparoskopii.</t>
  </si>
  <si>
    <t>Powikłania w laparoskopii.</t>
  </si>
  <si>
    <t>Urazy klatki piersiowej.</t>
  </si>
  <si>
    <t>Urazy jamy brzusznej i miednicy mniejszej.</t>
  </si>
  <si>
    <t>Chirurgia pęcherzyka żółciowego.</t>
  </si>
  <si>
    <t>Podstawy chirurgii watroby i dróg żółciowych.</t>
  </si>
  <si>
    <t>Podstawy chirurgii robotowej.</t>
  </si>
  <si>
    <t>Podstawowe zabiegi resuscytacyjne u dzieci.</t>
  </si>
  <si>
    <t>Zaawansowane zabiegi resuscytacyjne u dzieci.</t>
  </si>
  <si>
    <t>Badanie stępne dziecka w stanie zagrożenia życia. Wstępne postępowanie w sytuacjach szczególnych u dzieci: zapalenie krtani i tchawicy (krup), zapalenie nagłośni, astma, anafilaksja, odwodnienie-wstrząs hipowolemiczny, braktykardia, tachykardia, hypoglikemia, zaburzenia elektrolitowe.</t>
  </si>
  <si>
    <t>Ostre zatrucia u dzieci (lekami, związkami chemicznymi, grzybami).</t>
  </si>
  <si>
    <t>Resuscytacja noworodka po urodzeniu.</t>
  </si>
  <si>
    <t>Metody intensywnego leczenia u dzieci w oddziale pediatrycznym. Wskazania do skierowania dziecka z oddziału pediatrycznego do oddziału intensywnej opieki medycznej.</t>
  </si>
  <si>
    <t>Podstawowe zabiegi resuscytacyjne u dzieci-ćwiczenia symulacyjne (stacjonarne). Ćwiczenia w grupach: A,B,C,D,E oraz F.</t>
  </si>
  <si>
    <t>Wentylacja, tlenoterapia i udrażnianie dróg oddechowych u pacjenta pediatrycznego-ćwiczenia symulacyjne (stacjonarne). Ćwiczenia w grupach: A,B,C,D, E oraz F.</t>
  </si>
  <si>
    <t>Podstawowe zabiegi resuscytacyjne u dzieci-ćwiczenia symulacyjne (stacjonarne). Cwiczenia w grupach: A,B,C,D,E oraz F.</t>
  </si>
  <si>
    <t>Badanie dziecka w stanie zagrożenia życia-ćwiczenia symulacyjne (stacjonarne).Ćwiczenia w grupach:A,B,C,D,E oraz F</t>
  </si>
  <si>
    <t>Zaawansowane zabiegi resuscytacyjne u dzieci-ćwiczenia symulacyjne (stacjonarne). Ćwiczenia w grupach:A,B,C,D,E oraz F.</t>
  </si>
  <si>
    <t>Wkłucia doszpilkowe u pacjenta pediatrycznego-ćwiczenia symulacyjne (stacjonarne). Ćwiczenia w grupach:A,B,C,D,E,oraz F.</t>
  </si>
  <si>
    <t>Elektroterapia i farmakoterapia w nagłym zatrzymaniu krążenia u dzieci-ćwiczenia symulacyjne (stacjonarne). Ćwiczenia w grupach:A,B,C,D, E oraz F.</t>
  </si>
  <si>
    <t>SCENARIUSZE KLINICZNE-symulacje medyczne (stacjonarne). Ćwiczenia w grupach:A,B,C,D,E oraz F.</t>
  </si>
  <si>
    <t>EGZAMIN PRAKTYCZNY I TEORETYCZNY. Egzamin i test (stacjonarne). Grupy A,B,C,D,E oraz F.</t>
  </si>
  <si>
    <t>Monitorowanie w okresie okołoperacyjnym.</t>
  </si>
  <si>
    <t>Ocena pacjenta przed znieczuleniem.</t>
  </si>
  <si>
    <t>Badanie i funkcjonowanie aparatu do znieczulenia.</t>
  </si>
  <si>
    <t>Leki miejscowo znieczulające.</t>
  </si>
  <si>
    <t>Zapewnienie drożności dróg oddechowych-trudna intubacja.</t>
  </si>
  <si>
    <t>Monitorowana opieka anestezjologiczna, powikłania znieczulenia.</t>
  </si>
  <si>
    <t>Blokady centralne.</t>
  </si>
  <si>
    <t>Blokady obwodowe.</t>
  </si>
  <si>
    <t>Znieczulenie w chirurgii ambulatoryjnej.</t>
  </si>
  <si>
    <t>Blokada nerwowo-mięśniowa.</t>
  </si>
  <si>
    <t>Leki anestetyczne-wziewne, dożylne, analgetyki.</t>
  </si>
  <si>
    <t>Płynoterapia okołooperacyjna.</t>
  </si>
  <si>
    <t>Ból pooperacyjny.</t>
  </si>
  <si>
    <t>Znieczulenie u dzieci.</t>
  </si>
  <si>
    <t>Znieczulenie i analgezja w położnictwie.</t>
  </si>
  <si>
    <t>Resuscytacja krążeniowo-oddechowa.</t>
  </si>
  <si>
    <t>Monitorowanie hemodynamiczne w OIT (wskazania,metody, interpretacja wyników)+ rozliczenia w skali TISS 28.</t>
  </si>
  <si>
    <t>Leczenie ostrej niewydolności serca-mechaniczne wspomaganie krążenia.</t>
  </si>
  <si>
    <t>Ostra niewydolność oddechowa.</t>
  </si>
  <si>
    <t>Zakażenia szpitalne i antybiotykoterapia w OIT.</t>
  </si>
  <si>
    <t>Ostra niewydolność nerek-nerkowe i pozanerkowe wskazania do CRRT.</t>
  </si>
  <si>
    <t>Intensywna terapia pacjentów w ostrej patologii centralnego układu nerwowego.</t>
  </si>
  <si>
    <t>Sedacja i analgezja w OIT; monitorowanie głębokości sedacji (RASS, SAS); optymalizacja sedacji (sedacja multimodalna, dożylna, wziewna,leki, powikłania); monitorowanie bólu u pacjentów nieprzytomnych w OAIT (skale behawioralne CPOT,BPS);  derilium stanu ciężkiego-monitorowanie (CAM-ICU,ICDSC) i postępowanie multidyscyplinarne.</t>
  </si>
  <si>
    <t>Techniki adsopcyjne w OIT.</t>
  </si>
  <si>
    <t>Rehabilitacja w OIT- fizjoterapia i stymulacja kognitywna, rola rodziny, wsparcie psychologa.</t>
  </si>
  <si>
    <t>Leczenie ciężkich krwotoków.</t>
  </si>
  <si>
    <t>Zasady leczenia żywieniowego w OIT.</t>
  </si>
  <si>
    <t>Sepsa/wstrząs septyczny.</t>
  </si>
  <si>
    <t>Opieka nad umierającymi w OIT.</t>
  </si>
  <si>
    <t>Leczenie płynami w OIT.</t>
  </si>
  <si>
    <t>Odrębność intensywnej terapii u dzieci.</t>
  </si>
  <si>
    <t>Zasady postępowania diagnostycznego w zapaleniu błony naczyniowej.</t>
  </si>
  <si>
    <t>Leczenie zapaleń błony naczyniowej i ich powikłań.</t>
  </si>
  <si>
    <t>Torbielowaty obrzęk plamki.</t>
  </si>
  <si>
    <t>Witrektomia w leczeniu chorób siatkówki i naczyniówki.</t>
  </si>
  <si>
    <t>Zasady postępowania w urazowych uszkodzeniach nerwów obowodowych.</t>
  </si>
  <si>
    <t>Chirurgia splotu ramiennego.</t>
  </si>
  <si>
    <t>Replantacje w zakresie kończyny górnej.</t>
  </si>
  <si>
    <t>Zasady badania i ocena funkcji ręki.</t>
  </si>
  <si>
    <t>Uszkodzenia ścięgien mięśni zginaczy palców ręki.</t>
  </si>
  <si>
    <t>Uszkodzenia aparatu wyprostnego palców ręki.</t>
  </si>
  <si>
    <t>Złamania końca dalszego kości promieniowej.</t>
  </si>
  <si>
    <t>Złamania i stawy rzekome kości łódeczkowatej.</t>
  </si>
  <si>
    <t>operacje pokazowe w trakcie kursu wykonywane są zabiegi  z chirurgii ścięgien zarówno zginaczy jak i prostowników, szycie ścięgien – szew prosty, szew Pulvertafta w I, II, III, IV, V strefie zginaczy, operacje z zakresu ścięgien prostowników - I,III, V palec, palec młoteczkowaty, palec butenierkowaty, zabiegi z zakresu mikrochirurgii kończyny górnej - rekonstrukcja splotu ramiennego przy użyciu mikroskopu operacyjnego lub lup operacyjnych, szew pierwotny, szew wtórny, rekonstrukcja przy użyciu wszczepów nerwu łydkowego, zabiegi tenomioplastyki, zabiegi choroby Dupuytrena, przezskórne igłowanie, operacyjne na otwarto usunięcie rozcięgna dłoniowego, zabieg dermofasciectomii, operacje z zakresu palca strzelającego, operacyjne nacięcie troczków, zabiegi osteosyntezy z zakresu chirurgii ręki i nadgarstka końca dalszego kości promieniowej, neuropatie uciskowe, kanał nadgarstka, kanał Guyona oraz rowek nerwu łokciowego, uwolnienie i neuroliza zewnętrzna.</t>
  </si>
  <si>
    <t>Ćwiczenia technik mikrochirurgicznych-w trakcie kursu kursanci używając mikroskopów operacyjnych ćwiczą szycie ścięgien, żył, tętnic na fantomach zwierzęcych(ćwiartki kurczaka).</t>
  </si>
  <si>
    <t>Ćwiczenia technik operacji zespoleń kości  nadgarstka i ręki.</t>
  </si>
  <si>
    <t>Choroba Dupuytrena-etiopatogeneza, metody leczenia.</t>
  </si>
  <si>
    <t>Zwężające zapalenie pochewek ścięgnistych-podstawy diagnostyki i leczenie.</t>
  </si>
  <si>
    <t>Zespoły uciskowe nerwów kończyny górnej:podstawy diagnostyki, leczenie.</t>
  </si>
  <si>
    <t>Złamania w obrębie ręki-zasady leczenia zachowawczego i operacyjnego.</t>
  </si>
  <si>
    <t>Zespoły przedziałów powięziowych kończyn i choroba Volkmanna. Etiopatogeneza, postępowanie i leczenie.</t>
  </si>
  <si>
    <t>Zastosowanie atroskopii w diagnostyce i leczeniu schorzeń kończyny górnej.</t>
  </si>
  <si>
    <t>Test zaliczeniowy, podsumowanie kursu.</t>
  </si>
  <si>
    <t>Podstawy patofizjologiczne resuscytacji noworodka. Algorytm resuscytacji NLS. Czynności początkowe przy resuscytacji (zapobieganie utratom ciepła,ułożenie,stymulacja dotykowa ).</t>
  </si>
  <si>
    <t>Stosowanie układu T z możliwością regulacji ciśnienia lub worka samorozprężąlnego i maski twarzowej.Pośredni masaż serca.</t>
  </si>
  <si>
    <t>Stosowanie lekó intubacja dotchawicza, cewnikowanie naczyń pępowinowych.</t>
  </si>
  <si>
    <t>Opieka poresuscytacyjna nad noworodkiem.</t>
  </si>
  <si>
    <t>Resuscytacja noworodka na fantomie(wentylacja masaż serca, intubacja dotchawicza, zakładanie cewnika do naczyń pępowinowych, warunkach symulowanych sytuacji klinicznych).</t>
  </si>
  <si>
    <t>Programowanie żywienia.</t>
  </si>
  <si>
    <t>Żywienie enteralne noworodków urodzonych przedwcześnie w szpitalu.</t>
  </si>
  <si>
    <t>Wzmacnianie pokarmu kobiecego-jak optymalizować żywienie wcześniakó.</t>
  </si>
  <si>
    <t>Mleko kobiece od matki z banku mleka i mleko modyfikowane. Bankowanie mleka.</t>
  </si>
  <si>
    <t>Karmienie sztuczne. Rodzaje mieszanek.</t>
  </si>
  <si>
    <t>Wpływ laktacji i karmienia na zdrowie matki.</t>
  </si>
  <si>
    <t>Choroby matki w aspekcie laktacji. Farmakoterapia a laktacja.</t>
  </si>
  <si>
    <t>Żywienie parenteralne-wstęp.</t>
  </si>
  <si>
    <t>Żywienie paranteralne noworodków w róznych sytuacjach klinicznych.</t>
  </si>
  <si>
    <t>Powikłania leczenia żywieniowego.</t>
  </si>
  <si>
    <t>Ćwiczenia praktyczne. Korzystanie z programu komputerowego do ustalenia żywienia pozajelitowego-interpretacja biochemicznych i innych wskaźników stanu odżywiania. Analiza przypaków klinicznych.</t>
  </si>
  <si>
    <t>Mity dotyczące mleka kobiecego.</t>
  </si>
  <si>
    <t>Trudności w karmieniu wcześniaków-rola psychologa.</t>
  </si>
  <si>
    <t>Żywienie wcześniaka po wypisie do domu. Zaburzenia czynnościowe przewodu pokarmowego u wcześniaka-diagnostyka i postępowanie.</t>
  </si>
  <si>
    <t>Dojrzewanie funkcji pokarmowych. Przyczyny zaburzeń karmienia w okresie noworodkowym. Możliwości interpretacji terapeutycznej.</t>
  </si>
  <si>
    <t>Praktyczne aspekty karmienia piersią, smoczkiem, podtrzymania laktacji u matek dzieci chorych, promocja dojrzewania kompetencji jedzenia. Ćwiczenia, analiza przypadków klinicznych.</t>
  </si>
  <si>
    <t>Żywienie noworodków przewlekle chorych pozostających w opiece paliatywnej od etyki do praktyki.</t>
  </si>
  <si>
    <t>Opieka nad dostępem do przewodu pokarmowego (gastrostomia, zgłębnik żołądkowy). Pacjent neonatologiczny w poradni żywieniowej.</t>
  </si>
  <si>
    <t>Witaminy i suplementy.</t>
  </si>
  <si>
    <t>Definicje i podstawowe pojęcia stosowane w traumatologii narządu ruchu</t>
  </si>
  <si>
    <t>Anatomia czynnościowa i biomechanika narządu ruchu-podstawy.</t>
  </si>
  <si>
    <t>Pierwsza pomoc i ogólne zasady postępowania w przypadkach urazów sportowych.</t>
  </si>
  <si>
    <t>Ostre i przewlekłe obrażenia narządu ruchu.</t>
  </si>
  <si>
    <t>Traumatologia kończyny górnej.</t>
  </si>
  <si>
    <t>Traumatologia kończyny dolnej.</t>
  </si>
  <si>
    <t>Treaumatologia kończyny dolnej.</t>
  </si>
  <si>
    <t>Neuropatie kończyny górnej.</t>
  </si>
  <si>
    <t>Ostre i przewlekłe obrażenia ścięgna Achillesa</t>
  </si>
  <si>
    <t>Leczenie atroskopowe kończyny górnej.</t>
  </si>
  <si>
    <t>Leczenie atroskopowe kończyny dolnej.</t>
  </si>
  <si>
    <t>Zmiany zwyrodnieniowe kończyny górnej.</t>
  </si>
  <si>
    <t>Choroba zwyrodnieniowa stawu biodrowego.</t>
  </si>
  <si>
    <t>Choroba zwyrodnieniowa stawu Kolanowego.</t>
  </si>
  <si>
    <t>Otobiologia.</t>
  </si>
  <si>
    <t>Podsumowanie kursu. Test zaliczeniowy.</t>
  </si>
  <si>
    <t>Patofizjologia bólu.</t>
  </si>
  <si>
    <t>Farmakoterapia bólu-opioidy.</t>
  </si>
  <si>
    <t>Farmakoterapia bólu-leki nieopioidowe i koanalgetyki.</t>
  </si>
  <si>
    <t>Metody oceny bólu.</t>
  </si>
  <si>
    <t>Ból przewlekły.</t>
  </si>
  <si>
    <t>Blokady układu wegetatywnego w leczeniu bólu.</t>
  </si>
  <si>
    <t>Zjawisko "placebo" w bólu.</t>
  </si>
  <si>
    <t>Ból u dzieci.</t>
  </si>
  <si>
    <t>Analgosedacja w OIT.</t>
  </si>
  <si>
    <t>Ból nowotworowy-zagadnienia ogólne.</t>
  </si>
  <si>
    <t>Ból nowotworowy-leczenie.</t>
  </si>
  <si>
    <t>Ból porodowy.</t>
  </si>
  <si>
    <t>Zasady postępowania i diagnostyka jaskry.</t>
  </si>
  <si>
    <t>Etiologia i klasyfikacja jaskry.</t>
  </si>
  <si>
    <t>184.</t>
  </si>
  <si>
    <t>Leczenie laserowe.</t>
  </si>
  <si>
    <t>Leczenie chirurgiczne.</t>
  </si>
  <si>
    <t>186.</t>
  </si>
  <si>
    <t>Jaskra wrodzona.</t>
  </si>
  <si>
    <t>Leczenie zachowawcze jaskry.</t>
  </si>
  <si>
    <t>Leczenie powikłanych przypadkó w jaskrze.</t>
  </si>
  <si>
    <t xml:space="preserve">Aparatura wykorzystywana w diagnostyce jaskry HRT, OCT, PERYMETR, HEP, PECHYMETRIA, nowe typy tonometrów. </t>
  </si>
  <si>
    <t>190.</t>
  </si>
  <si>
    <t>Układ chłonny-rys chistoryczny.</t>
  </si>
  <si>
    <t>Układ chłonny-anatomia i fizjologia.</t>
  </si>
  <si>
    <t>Patofizjologia i patogeneza obrzęków kończyn.</t>
  </si>
  <si>
    <t>Leczenie obrzęków limfatycznych.</t>
  </si>
  <si>
    <t>Obrzęki żylno-limfatyczne.</t>
  </si>
  <si>
    <t>Podstawy diagnostki i obrzęków limfatycznych.</t>
  </si>
  <si>
    <t>Zajęcia praktyczne (opis limfoscyntygrafii).</t>
  </si>
  <si>
    <t>Choroby układu chłonnego.</t>
  </si>
  <si>
    <t>Powikłania obrzęków limfatycznych.</t>
  </si>
  <si>
    <t>Diagnostyka różnicowania obrzęków kończyn.</t>
  </si>
  <si>
    <t>Zajęcia praktyczne (leczenie pacjentów z obrzękiem limfatycznym w Klinice Angiologii-omówienie przypadków).</t>
  </si>
  <si>
    <t>Zajęcia praktyczne (leczenie pacjentów z obrzękiem limfatycznym w Klinice Angiologii-bandażowanie kompresyjne).</t>
  </si>
  <si>
    <t>Wprowadzenie-interdyscyplinarny problem powikłąń naczyniowych w cukrzycy. Narządowa oporność insulinowa-wiodące zagrożenie rozwojem angiopatii w cukrzycy typu 2.</t>
  </si>
  <si>
    <t>Miażdżyca tętnic obwodowych w cukrzycy.</t>
  </si>
  <si>
    <t>Zaburzenia mikrokrążenia w cukrzycy.</t>
  </si>
  <si>
    <t>Neuropatia obwodowego układu nerwowego-diagnostyka, możliwości terapeutyczne.</t>
  </si>
  <si>
    <t>Leczenie bariatryczne cukrzycy typu 2.</t>
  </si>
  <si>
    <t>Tlenoterapia hiperbaryczna.</t>
  </si>
  <si>
    <t>Przedstawienie problemów diagnostycznych i terapeutycznych wybranych chorych na cukrzycę typu 2 leczonych w Klinice.</t>
  </si>
  <si>
    <t>Powikłania narządu wzroku w przebiegu cukrzycy. Rozpoznawanie, objawy i leczenie proliferacyjnej retinopatii cukrzycowej.</t>
  </si>
  <si>
    <t>Cukrzycowa choroba nerek. Przebieg kliniczny-leczenie wczesnych i późnych stadiów nefrotapii cukrzycowej.</t>
  </si>
  <si>
    <t>Neuropatia autonomicznego układu sercowo-naczyniowego: algorytm diagnostyczny i terapeutyczny chorego na cukrzycę.</t>
  </si>
  <si>
    <t>Badania kliniczne w diabetologii.</t>
  </si>
  <si>
    <t>Zmiany skórne w cukrzycy.</t>
  </si>
  <si>
    <t>Zespół stopy cukrzycowej.</t>
  </si>
  <si>
    <t>Badania obrazowe układu tętniczego-zasady rewaskularyzacji: omówienie przypadków.</t>
  </si>
  <si>
    <t>Badania nieinwazyjne:  -test marszowy na bieżni ruchomej (prezentacja próby i omówienie)- segmentarny pomiar  ciśnień, - reoangiografia, -dupplex-scan kolor. Instruktaż kinezyterapii z uwzględnieniem lokalizacji i nasilenia niedokrwienia u chorego na cukrzycę.</t>
  </si>
  <si>
    <t>Wprowadzenie-insulina jako regulator metabolizmu tkankowego. Zaburzenia przemiany węglowodanów, białek i tłuszczów w cukrzycy.</t>
  </si>
  <si>
    <t>Rola kontroli ciśnienia tętniczego w hamowaniu progresji angiopatii cukrzycowej.</t>
  </si>
  <si>
    <t>Etiopatogeneza cukrzycy typu 1 i typu 2. Etiologiczna klasyfikacja choroby.</t>
  </si>
  <si>
    <t>Kryteria diagnostyczne i metody rozpoznawania cukrzycy i innych form hiperglikemii.</t>
  </si>
  <si>
    <t>Epidemiologia cukrzycy a/chorobowość i zapadalność na cukrzycę typu 1 i typu 2, b/prognozy epidemiologiczne, c/czynniki ryzyka T2DM i metody ich korygowania.</t>
  </si>
  <si>
    <t>Niefarmakologiczne programy ipieki diabetologicznej: a/ edukacja terapeutyczna, b/modyfikacja zasad żywienia, c/znaczenie wysiłku fizycznego.</t>
  </si>
  <si>
    <t>Warsztaty diabetologiczne-zajęcia praktyczne w grupach. Forum przypadków klinicznych: a/zespół metaboliczny: omówienie metod pomiaru insulinooporności (współczynnik insulinemia/glikemia, współczynnik Homa, współczynnik Berglunda), b//interpretacja wyników badań i analiza algorytmów leczenia pacjentów z ostrymi zaburzeniami metabolicznymi: śpiączka ketonowa, hipermolalna, mleczanowa, hipoglikemiczna.</t>
  </si>
  <si>
    <t>Stany nagłe w cukrzycy. Śpiączki hiperglikemiczne: ketonowa, hipermolalna, mleczanowa:patogeneza objawy i leczenie.</t>
  </si>
  <si>
    <t>Hipoglikemia: podstawy patofizjologiczne, objawy i leczenie.</t>
  </si>
  <si>
    <t>Nieinsulinowe modele terapii cukrzycy typu 2.</t>
  </si>
  <si>
    <t>Współczesne programy insulinoterapii u chorych na cukrzycę tupu 2.</t>
  </si>
  <si>
    <t>Miejsce terapii pompowej (CSII) i ciągłego monitorowania glikemii (CGMS) w diabetologii.</t>
  </si>
  <si>
    <t>Wybrane zaburzenia metaboliczne współistniejące z cukrzycą.</t>
  </si>
  <si>
    <t>Warsztaty diabetologiczne- zajęcia praktyczne w grupach. Forum przypadków klinicznych: a/ rozpoznanie cukrzycy typu 1, b/rozpoznanie cukrzycy typu  2, c/ rozpoznanie cukrzycy cięzarnych, d/rozpoznanie cukrzycy typu LADA, e/przedstawienie klinicznych kryteriów rozpoznania róznicowego zaburzeń węglowodanowych. Interpretacja doustnego testu obciążenia glukozą.</t>
  </si>
  <si>
    <t>Medycyna ratunkowa w Polsce. Epidemiologia nagłych zagrożeń życia i zdrowia. Struktura i funkcjonowanie SOR- Wykład. Grupy A,B,C,D.</t>
  </si>
  <si>
    <t>Epidemiologia  około urazowych mnogich obrażeń ciała-Wykład. Grupy: A,B,C,D.</t>
  </si>
  <si>
    <t>Podstawowe czynności resuscytacyjne-automatyczna defibrylacja zewnętrzna (AED)-Seminarium (webinarium), dyskusja. Grupu A,B</t>
  </si>
  <si>
    <t>Badania pacjenta w stanie zagrożenia życia. Zaawansowane czynności resuscytacyjne u osoby dorosłej. Elektroterapia w NZK. Seminarium (webinarium), dyskusja. Grupy A,B.</t>
  </si>
  <si>
    <t>Podstawowe czynności resuscytacyjne-automatyczna defibrylacja zewnętrzna (AED)-Seminarium (webinarium), dyskusja. Grupu C,D.</t>
  </si>
  <si>
    <t>Badania pacjenta w stanie zagrożenia życia. Zaawansowane czynności resuscytacyjne u osoby dorosłej. Elektroterapia w NZK. Seminarium (webinarium), dyskusja. Grupy C,D.</t>
  </si>
  <si>
    <t>Wstępna ocena poszkodowanych i postępowanie ratunkowe w mnogich obrażeniach około urazowych w okresie przedszpitalnym-Wykład. Grupy A,B,C,D.</t>
  </si>
  <si>
    <t>Obrażenia tułowia, kończyn. Postępowanie w oparzeniach i urazach postrzałowych-Wykład. Grupy: A,B,C,D.</t>
  </si>
  <si>
    <t>Resuscytacja krążeniowo-oddechowa w sytuacjach szczególnych-Seminarium (webinarium),dyskusja, Grupy: A,B.</t>
  </si>
  <si>
    <t>Wkłucie doszpilkowe w medycynie ratunkowej. Kaniulacja obwodowych naczyń krwionośnych i iniekcje domięśniowe-Seminarium (webinarium), dyskusja. Grupy: A,B.</t>
  </si>
  <si>
    <t>Resuscytacja krążeniowo-oddechowa w sytuacjach szczególnych-Seminarium (webinarium),dyskusja, Grupy: C,D.</t>
  </si>
  <si>
    <t>Wkłucie doszpilkowe w medycynie ratunkowej. Kaniulacja obwodowych naczyń krwionośnych i iniekcje domięśniowe-Seminarium (webinarium), dyskusja. Grupy: C,D.</t>
  </si>
  <si>
    <t>Elektrokardiografia w stanach nagłych-Wykład.Grupy: A,B,C,D.</t>
  </si>
  <si>
    <t>Pozaszpitalne i wewnątrzszpitalne nagłe zatrzymania krążenia-Wykład. Grupy: A,B,C,D.</t>
  </si>
  <si>
    <t>Specyfika i klinika nagłych zatrzymań krążenia u dzieci, specyfika resuscytacji krążeniowo-oddechowej u dzieci-Seminarium (webinarium), dyskusja. Grupy A, B.</t>
  </si>
  <si>
    <t>Farmakoterapia w nagłym zatrzymaniu krążenia u osoby dorosłej. Leki stosowane w leczeniu zatrzymania krążenia u dzieci-Seminarium (webinarium), dyskusja. Grupy: A,B.</t>
  </si>
  <si>
    <t>Specyfika i klinika nagłych zatrzymań krążenia u dzieci, specyfika resuscytacji krążeniowo-oddechowej u dzieci-Seminarium (webinarium), dyskusja. Grupy C, D.</t>
  </si>
  <si>
    <t>Farmakoterapia w nagłym zatrzymaniu krążenia u osoby dorosłej. Leki stosowane w leczeniu zatrzymania krążenia u dzieci-Seminarium (webinarium), dyskusja. Grupy: C,D.</t>
  </si>
  <si>
    <t>Etyczne i prawne aspekty resuscytacji krążeniowo-oddechowej, DNR, stwierdzenie zgonu, śmierć mózgu. Wykład. Grupy: A,B,C,D.</t>
  </si>
  <si>
    <t>Leczenie bólu-Wykład. Grupy: A,B,C,D.</t>
  </si>
  <si>
    <t>Urazy klatki piersiowej. Postępowanie w ostrych zatruciach-Seminarium (webinarium), dyskusja. Grupy: A,B.</t>
  </si>
  <si>
    <t xml:space="preserve"> Bezprzyrządowe i przyrządowe udrażnienie dróg oddechowych. Podstawy wentylacji mechanicznej w NZK. Kapnometria i  kapnografia-Seminarium (webinarium), dyskusja. Grupy:  A,B.</t>
  </si>
  <si>
    <t>Urazy klatki piersiowej.Postępowanie w ostrych zatruciach-Semianrium (webinarium) , dyskusja. Grupy: C,D.</t>
  </si>
  <si>
    <t>Bezprzyrządowe i przyrządowe udrażnienie dróg oddechowych. Podstawy wentylacji mechanicznej w NZK. Kapnometria i  kapnografia-Seminarium (webinarium), dyskusja. Grupy:  C,D.</t>
  </si>
  <si>
    <t>Wtórna ocena chorego z mnogimi obrażeniami ciała w SOR. Diagnostyka laboratoryjna, przyłóżkowa, obrazowa w mnogich obrażeniach ciała. Rola Trauma Team-Wykład. Grupy: A,B,C,D.</t>
  </si>
  <si>
    <t>Postępowanie w obrażeniach u cięzarnych i osób w podeszłym wieku. Postępowanie w obrażeniach ośrodkowego układu nerwowego-Wykład. Grupy: A,B,C,D.</t>
  </si>
  <si>
    <t>Szybkie badanie urazowe-Wykład. Grupy: A,B,C,D.</t>
  </si>
  <si>
    <t>Zaliczenie kursu-test. Wszyscy uczestnicy: Grupy: A,B,C,D.</t>
  </si>
  <si>
    <t>Podsumowanie i zakończenie (przekazanie wyników). Wszyscy uczestnicy: Grupy: A,B,C,D.</t>
  </si>
  <si>
    <t xml:space="preserve">Przedmiot zamówienia
</t>
  </si>
  <si>
    <t>Katedra i Zakład Dietetyki i Bromatologii</t>
  </si>
  <si>
    <t>SUBWENCJA ZADANIOWA</t>
  </si>
  <si>
    <t>II, III</t>
  </si>
  <si>
    <t xml:space="preserve">Zakład Fizjologii
Katedra Fizjologii i Patofizjologii </t>
  </si>
  <si>
    <t xml:space="preserve">młoteczek neurologiczny </t>
  </si>
  <si>
    <t>Elektrody kończynowe do EKG klamrowe dla dorosłych</t>
  </si>
  <si>
    <t>Ustniki jednorazowe do pikflometru TECH-MED TMP-15 dla dorosłych</t>
  </si>
  <si>
    <t>pulsoksymetr napalcowy</t>
  </si>
  <si>
    <t>ciśnieniomierze i stetoskopy</t>
  </si>
  <si>
    <t>elektrody do ekg</t>
  </si>
  <si>
    <t xml:space="preserve">            dynanometr</t>
  </si>
  <si>
    <t>wosk do uszczelniania kapilar na płytce</t>
  </si>
  <si>
    <t>czyty azot</t>
  </si>
  <si>
    <t>13% CO2 w powietrzu senetycznym</t>
  </si>
  <si>
    <t>świadczenie usług serwisowych w stosunku do aplikacji webowej – system konkursowy (uczelnia badawcza) i szkoła doktorska  - obejmujących aktualizację systemu, wsparcie serwisowe oraz usuwanie nieprawidłowości działania (awarie, usterki i błędy) i przygotowanie rozwiązań zastępczych</t>
  </si>
  <si>
    <t>szkolenia z ubiegania się o projekty z Horyzont Europa dla pracowników UMW (finansowane z IDUB)</t>
  </si>
  <si>
    <t>Szkolenia dla pracowników UMW</t>
  </si>
  <si>
    <t>Centrum Zarządzania Projektami</t>
  </si>
  <si>
    <t xml:space="preserve">subwencja </t>
  </si>
  <si>
    <t>Katedra Hematologii, Terapii Komórkowych i Chorób Wewnętrznych</t>
  </si>
  <si>
    <t>Filtry do urządzenia do uzdatniania wody MilliQ-Direct 8</t>
  </si>
  <si>
    <t>subwencja</t>
  </si>
  <si>
    <t>Klinka Hematologii, Terapii Komórkowych i Chorób Wewnętrznych</t>
  </si>
  <si>
    <t>Klinika Hematologii,Terapii Komórkowych i Chorób Wewnętrznych</t>
  </si>
  <si>
    <t>Katedra i Klinika Hematologii, Terapii Komórkowych i Chorób Wewnętrznych</t>
  </si>
  <si>
    <t>Katedra i Zakład Mikrobiologii</t>
  </si>
  <si>
    <t>MINI.A130.23.002</t>
  </si>
  <si>
    <t>Limit inwestycyjny JM Rektora 2025</t>
  </si>
  <si>
    <t xml:space="preserve">I </t>
  </si>
  <si>
    <t>Katedra Diagnostyki Laboratoryjnej</t>
  </si>
  <si>
    <t>SUBZ.</t>
  </si>
  <si>
    <t>elektroda EPS1</t>
  </si>
  <si>
    <t>glukometr</t>
  </si>
  <si>
    <t xml:space="preserve"> uszczelka</t>
  </si>
  <si>
    <t>oprogramowanie komputerowe ZELNET Lab</t>
  </si>
  <si>
    <t>486100000-4 Systemy bazy danych</t>
  </si>
  <si>
    <t>filtry HydroLab</t>
  </si>
  <si>
    <t>krew kontrolna</t>
  </si>
  <si>
    <t xml:space="preserve">paski do analizatora moczu Laura ; NADAL -FOB test (krew utajona w kale); </t>
  </si>
  <si>
    <t>Palniki i osprzęt do sprzętu laboratoryjnego</t>
  </si>
  <si>
    <t>palnik bunsena</t>
  </si>
  <si>
    <t xml:space="preserve">42310000-2: Palniki </t>
  </si>
  <si>
    <t>Katerda Diagnostyki Laboratoryjnej /</t>
  </si>
  <si>
    <t>FNP.A350.20.001</t>
  </si>
  <si>
    <t>Zakładu Histologii i Embriologii
Katedry Morfologii i Embriologii Człowieka</t>
  </si>
  <si>
    <t>PREL.A350.24.005</t>
  </si>
  <si>
    <t>PN/01/0013/2021</t>
  </si>
  <si>
    <t>I, II, III</t>
  </si>
  <si>
    <t>II, III, IV</t>
  </si>
  <si>
    <t>Myszy szczepu NOD SCID</t>
  </si>
  <si>
    <t>FNP.A350.17.001</t>
  </si>
  <si>
    <t xml:space="preserve">Opieka nad zwierzętami w Centrum Inżynierii Genetycznej UP we Wrocławiu </t>
  </si>
  <si>
    <t>85200000-1
Usługi weterynaryjne</t>
  </si>
  <si>
    <t xml:space="preserve">nowy wniosek na zadanie w 2025 roku </t>
  </si>
  <si>
    <t xml:space="preserve">Katedra i Zakład Patologii Jamy Ustnej </t>
  </si>
  <si>
    <t>Katedra i Zakład Patologii Jamy Ustnej</t>
  </si>
  <si>
    <t>OPUS.A020.24.001</t>
  </si>
  <si>
    <t>Katedra i Zakład Immunologii Klinicznej</t>
  </si>
  <si>
    <t>Subwencja</t>
  </si>
  <si>
    <t>Dydaktyka</t>
  </si>
  <si>
    <t>15700000-5: Pasza dla zwierząt</t>
  </si>
  <si>
    <t xml:space="preserve"> znieczulenie, przygotowanie do zabiegu, opieka pooperacyjna, pobieranie narządów, podanie środka farmakologicznego, eutanazja</t>
  </si>
  <si>
    <t>subwencja zadaniowa</t>
  </si>
  <si>
    <t>Katedra i Zakład Toksykologii</t>
  </si>
  <si>
    <t>Katedra Analityki Medycznej</t>
  </si>
  <si>
    <t>PREL.D011.22.001</t>
  </si>
  <si>
    <t> PREL.D010.20.001</t>
  </si>
  <si>
    <t>SUBZ na 2025 r.</t>
  </si>
  <si>
    <t>Katedra Analityki Medycznej, Zakład Chemii Klinicznej i Hematologii Laboratoryjnej</t>
  </si>
  <si>
    <t>5 625,14</t>
  </si>
  <si>
    <t>Katedra i Zakład Periodontologii
Katedra i Zakład Patologii Jamy Ustnej</t>
  </si>
  <si>
    <t>Katedra i Klinika Pulmonologii i Nowotworów Płuc</t>
  </si>
  <si>
    <t>stetoskop, ciśnieniomierz, pulsoksymetry</t>
  </si>
  <si>
    <t>Klinika Pulmonologii i Now. Płuc</t>
  </si>
  <si>
    <t xml:space="preserve">Subwencja na 2025 </t>
  </si>
  <si>
    <t>Klinika Pulmonologii i Nowotworów Płuc</t>
  </si>
  <si>
    <t>Zakład Technik Molekularnych</t>
  </si>
  <si>
    <t xml:space="preserve"> </t>
  </si>
  <si>
    <t>I, IV</t>
  </si>
  <si>
    <t>III</t>
  </si>
  <si>
    <t>Uniwersyteckie Centrum Badań Omicznych</t>
  </si>
  <si>
    <t>Wytrząsarka vortex</t>
  </si>
  <si>
    <t>ACQUITY UPLC M-Class HSS T3 Column, 100Å, 1.8 µm, 75 µm X 100 mm, 1/pk</t>
  </si>
  <si>
    <t>ACQUITY UPLC CSH Fluoro-Phenyl Column, 130Å, 1.7 µm, 2.1 mm X 100 mm, 1/pk</t>
  </si>
  <si>
    <t>ACQUITY UPLC BEH Shield RP18 Column, 130Å, 1.7 µm, 2.1 mm X 100 mm, 1/pk</t>
  </si>
  <si>
    <t>ACQUITY UPLC CSH Phenyl-Hexyl Column, 130Å, 1.7 µm, 2.1 mm X 100 mm, 1/pk</t>
  </si>
  <si>
    <t>III, IV</t>
  </si>
  <si>
    <t xml:space="preserve"> FMS Mankiet na palec, rozmiar S - 2 mankiety</t>
  </si>
  <si>
    <t xml:space="preserve">Dwutorowa zastawka bezzwrotna typu T, duża (bez ustnika). Średnice portów oddechowych: 35 mm / 28,6 (zew./wew.). Nie zawiera ustnika, do stosowania z maskami oddechowymi (nr. kat.  HR200183-2700) - 2 zastawki/ </t>
  </si>
  <si>
    <t xml:space="preserve">Adapter zastawki 2700 / 2730 do maski V2, 2x luer (nr. kat. HR200583) - 2 adaptery/1600 </t>
  </si>
  <si>
    <t>Gazowa linia pomiarowa do kapnografii, dwa złącza typu męskiego Luer Lock (numer magazynowy:AL-0512) - 100 sztuk</t>
  </si>
  <si>
    <t>Mikroelektrody do neurografii - aktywne (UNA35F2S) - 5 opakowań po 12 sztuk każde</t>
  </si>
  <si>
    <t>Mikroelektrody do neurografii - referencyjne (UNR35FRS) - 5 opakowań po 12 sztuk każde</t>
  </si>
  <si>
    <t>Pozłacane wtyki - Pins, 0.031" Gold-plated (pkg of 50) - 1 opakowanie, 50 sztuk</t>
  </si>
  <si>
    <t>Maska ergospirometryczna seria 7450 V2 wraz z czepkiem mocującym - 5 kompletów</t>
  </si>
  <si>
    <t>kapilary do wirówek hematokrytowych heparynowane</t>
  </si>
  <si>
    <t>pojemnik na odpady medyczne 10 l; kubki papierowe do gorących napojów oraz kubki plastikowe do zimnych napojów;pojemniki na mocz niejałowe 60 ml</t>
  </si>
  <si>
    <t>tłumaczenia pisemne (zwykłe oraz przysięgłe), korekty językowe, uwierzytelnienia tłumaczeń</t>
  </si>
  <si>
    <t xml:space="preserve">79530000-8 Usługi w zakresie tłumaczeń pisemnych </t>
  </si>
  <si>
    <t>Katedra i Zakład Chemii Organicznej i Technologii Leków</t>
  </si>
  <si>
    <t>SUBZ.XXX</t>
  </si>
  <si>
    <t>II, IV</t>
  </si>
  <si>
    <t>Zakład Medycyny Sądowej</t>
  </si>
  <si>
    <t>III, II, III, IV</t>
  </si>
  <si>
    <t>20 000 zł - nowy projekt na 2025</t>
  </si>
  <si>
    <t>30 000 zł - nowy projekt na 2025</t>
  </si>
  <si>
    <t>1500 zł-dydaktyka na 2025/1500 zł - dz. usługowa</t>
  </si>
  <si>
    <t>3000 zł - środki z kursów w 2025</t>
  </si>
  <si>
    <t>Sprzęt sekcyjny</t>
  </si>
  <si>
    <t>33940000-1: Sprzęt i artykuły do transportu i przechowywania zwłok</t>
  </si>
  <si>
    <t>Dostawa komory mroźniczo-chłodniczej na 30 ciał na tacach z wózkiem hydraulicznym (z montażem)</t>
  </si>
  <si>
    <t xml:space="preserve">33944000 - Szafy chłodnicze lub zamrażarki do kostnic; 33947000 - Tace na zwłoki; 33948000 - Urządzenia do podnoszenia lub transportu zwłok </t>
  </si>
  <si>
    <t>Udzielenie niewyłącznej i odpłatnej licencji na korzystanie z aplikacji Instabiuro</t>
  </si>
  <si>
    <t>09120000-6: Paliwa gazowe</t>
  </si>
  <si>
    <t>Dział Eksploatacji</t>
  </si>
  <si>
    <t>15894200-3: Posiłki gotowe</t>
  </si>
  <si>
    <t>39150000-8 Różne meble i wyposażenie</t>
  </si>
  <si>
    <t>98310000-9 pranie czyszczenie</t>
  </si>
  <si>
    <t xml:space="preserve"> I</t>
  </si>
  <si>
    <t>Usługa podstawiania kontenerów oraz wywozu odpadów</t>
  </si>
  <si>
    <t>9051000-2 Usługa w zakresie podstawiania kontenerów</t>
  </si>
  <si>
    <t>Usługa odbioru, transportu i utylizacji odpadów medycznych</t>
  </si>
  <si>
    <t>90524000-6 Usługa w zakresie odbioru odpadów medycznych</t>
  </si>
  <si>
    <t>Realizacja prac porządkowych w budynku Centrum Naukowej Informacji Naukowej przy ul. Marcinkowskiego 2-6</t>
  </si>
  <si>
    <t xml:space="preserve">90911200-8 Usługi sprzątania budynków
90919000-2 Usługi sprzątania biur i szkół oraz czyszczenia urządzeń biurowych
90914000-7 Usługi sprzątania parkingów </t>
  </si>
  <si>
    <t>Usługi telekomunikacyjne</t>
  </si>
  <si>
    <t>Swiadczenie usług telekomunikacyjnych
abonament na rozmowy 
 i internet bezprzewodowt</t>
  </si>
  <si>
    <t>32250000-0 telefony komórkowe</t>
  </si>
  <si>
    <t>Usługa relokacji</t>
  </si>
  <si>
    <t>98392000-7 relokacja</t>
  </si>
  <si>
    <t>Usługa sukcesywnie wykonywanych prac pielęgnacyjno -sanitarnych</t>
  </si>
  <si>
    <t>Usługi uzyskania decyzji - pozwolenia wodnoprawnego</t>
  </si>
  <si>
    <t>OPUS 22</t>
  </si>
  <si>
    <t xml:space="preserve">  Katedra i Zakład Biofizykii Neurobiologii</t>
  </si>
  <si>
    <t>SUB</t>
  </si>
  <si>
    <t>SONB</t>
  </si>
  <si>
    <t>DRW</t>
  </si>
  <si>
    <t xml:space="preserve">  TINA</t>
  </si>
  <si>
    <t xml:space="preserve"> DRW</t>
  </si>
  <si>
    <t xml:space="preserve"> SONB</t>
  </si>
  <si>
    <t xml:space="preserve"> TINA</t>
  </si>
  <si>
    <t xml:space="preserve">OPUS 22    </t>
  </si>
  <si>
    <t xml:space="preserve">OPUS 22              </t>
  </si>
  <si>
    <t xml:space="preserve">SUB                  </t>
  </si>
  <si>
    <t>Katedra i Zakład Biofizykii Neurobiologii</t>
  </si>
  <si>
    <t>II-III</t>
  </si>
  <si>
    <t>Katedra i Zakad Biofizyki i Neurobiologii</t>
  </si>
  <si>
    <t>Katedra i Zakład Biofizyki i Neurobiologii</t>
  </si>
  <si>
    <t>Studium Kształcenia Podyplomowego Wydziału Farmaceutycznego</t>
  </si>
  <si>
    <t>wirówki z rotorem Microspin</t>
  </si>
  <si>
    <t xml:space="preserve">  łaźnia wodna POLSCIENCE 10l ze statywami</t>
  </si>
  <si>
    <t xml:space="preserve">Studium Kształcenia Podyplomowego Wydziału Farmaceutycznego </t>
  </si>
  <si>
    <t>Mikroskopy OLYMPUS CX 23</t>
  </si>
  <si>
    <t>Zajęcia języka angielskiego dla pracowników UMW</t>
  </si>
  <si>
    <t xml:space="preserve"> Zajęcia języka hiszpańskiego dla pracowników UMW</t>
  </si>
  <si>
    <t>Dział Spraw Pracowniczych</t>
  </si>
  <si>
    <t xml:space="preserve">Zakup pakietu ogłoszeń rekrutacyjnych </t>
  </si>
  <si>
    <t>79620000-6 Usługi w zakresie pozyskiwania personelu, w tym pracowników sezonowych</t>
  </si>
  <si>
    <t xml:space="preserve">Prowadzenie szkoleń okresowych BHP </t>
  </si>
  <si>
    <t xml:space="preserve">zakup dostępu do systemu rekrutacji online </t>
  </si>
  <si>
    <t>79620000-6 Usługi w zakresie pozyskiwania personelu</t>
  </si>
  <si>
    <t xml:space="preserve">zakup dostępu do platformy szkoleniowej </t>
  </si>
  <si>
    <t xml:space="preserve">85.00.00.00-9 Usługi w zakresie zdrowia i opieki społecznej  
85.10.00.00-0 Usługi ochrony zdrowia 
85.12.00.00-6 Usługi medyczne i podobne
85.12.11.00-4 Ogólne usługi lekarskie
85.12.12.00-5  Specjalistyczne usługi medyczne
</t>
  </si>
  <si>
    <t>Usługa dostępu do bazy danych -Embase</t>
  </si>
  <si>
    <t>72320000-4 Usługi bazy danych, 22212000-9 Czasopisma</t>
  </si>
  <si>
    <t>Usługa dostępu do bazy danych - Polska Biografia Lekarska</t>
  </si>
  <si>
    <t>72320000-4 - Usługi bazy danych, 
30211300-4 – Platformy komputerowe</t>
  </si>
  <si>
    <t>Usługa dostępu do bazy informacji medycznej - UpToDate</t>
  </si>
  <si>
    <t>Usługa dostępu do bazy danych -CAS SciFinder</t>
  </si>
  <si>
    <t>30211300-4 Platformy komputerowe, 22113000-5 Książki biblioteczne, 32354500-4 Filmy wideo</t>
  </si>
  <si>
    <t>30211300-4 Platformy komputerowe, 22212000-9 Czasopisma, 32354500-4 Filmy wideo</t>
  </si>
  <si>
    <t>Usługa dostępu do platformy materiałów elektronicznych-LWW Health Library</t>
  </si>
  <si>
    <t>Platforma materiałów elektronicznych-Thieme MedOne</t>
  </si>
  <si>
    <t>30211300-4 Platformy komputerowe, 22212000-9 Czasopisma, 22113000-5 Książki biblioteczne, 32354500-4 Filmy wideo</t>
  </si>
  <si>
    <t>Usługa dostępu do platformy materiałów elektronicznych BMJ</t>
  </si>
  <si>
    <t>30211300-4 Platformy komputerowe, 22212000-9 Czasopisma</t>
  </si>
  <si>
    <t>Usługa dostępu do platformy materiałów elektronicznych Cochrane</t>
  </si>
  <si>
    <t>72320000-4 Usługi bazy danych</t>
  </si>
  <si>
    <t>Usługa dostępu do platformy materialów elektronicznych NEJM</t>
  </si>
  <si>
    <t>Usługa dostępu do platformy czasopism elkektronicznych Lancet</t>
  </si>
  <si>
    <t>Usługa dostępu do platformy materiałów elektronicznych Osmosis</t>
  </si>
  <si>
    <t>30211300-4 Platformy komputerowe, 32354500-4 Filmy wideo</t>
  </si>
  <si>
    <t>Usługa prenumeraty multiwyszukiwarki EDS</t>
  </si>
  <si>
    <t>30211300-4 Platformy komputerowe, 72500000-0 Komputerowe usługi pokrewne</t>
  </si>
  <si>
    <t>Usługa prenumeraty narzędzia administrowania dostępem HAN</t>
  </si>
  <si>
    <t>Rozbudowa systemu Omega-Psir</t>
  </si>
  <si>
    <t>Pakiet godzin rozwojowych na rozbudowę systemu Omega-Psir</t>
  </si>
  <si>
    <t>72590000-7 profesjonalne usługi komputerowe,
72611000-6 - usługi w zakresie wsparcia technicznego</t>
  </si>
  <si>
    <t>Polisa serwisowa na system Prolib</t>
  </si>
  <si>
    <t>usługa prenumeraty kolekcji e-książek EDRA</t>
  </si>
  <si>
    <t>usługa prenumeraty kolekcji e-książek IBUK Libra</t>
  </si>
  <si>
    <t>30211300-4 Platformy komputerowe, 22113000-5 Książki biblioteczne</t>
  </si>
  <si>
    <t>usługa nadawania identyfikatorów DOI</t>
  </si>
  <si>
    <t>szkolenie Data Steward</t>
  </si>
  <si>
    <t>Katedra i Zakład Stomatologii Dziecięcej i Stomatologii Przedklinicznej</t>
  </si>
  <si>
    <t>I-III</t>
  </si>
  <si>
    <t>Zakład Farmakologii</t>
  </si>
  <si>
    <t>Katedra i Zakład Farmakologii</t>
  </si>
  <si>
    <t>OPUS.A080.24.002</t>
  </si>
  <si>
    <t>Centrum Informatyczne</t>
  </si>
  <si>
    <t>Zakup blankietów</t>
  </si>
  <si>
    <t>22800000-8 Specjalne druki i produkty związane z drukiem</t>
  </si>
  <si>
    <t>72268000-1 Usługi dostarczania oprogramowania</t>
  </si>
  <si>
    <t>Odnowienie wsparcia technicznego</t>
  </si>
  <si>
    <t>72250000-2 Usługi w zakresie konserwacji i wsparcia systemów</t>
  </si>
  <si>
    <t>Modernizacja zasilania</t>
  </si>
  <si>
    <t>45315300-1 Instalacje zasilania awaryjnego</t>
  </si>
  <si>
    <t>Rozbudowa sieci</t>
  </si>
  <si>
    <t>45314310-7 Instalowanie okablowania komputerowego</t>
  </si>
  <si>
    <t>Naprawa sprzętu sieciowego</t>
  </si>
  <si>
    <t>50312300-8 Usługi w zakresie napraw i konserwacji infrastruktury komputerowej</t>
  </si>
  <si>
    <t>Gwarancja na sprzęt sieciowy</t>
  </si>
  <si>
    <t>Wsparcie producenckie</t>
  </si>
  <si>
    <t>72267000-9 Usługi wsparcia i konserwacji oprogramowania</t>
  </si>
  <si>
    <t>Przedłużenie licencji</t>
  </si>
  <si>
    <t>50312600-1 Usługi certyfikacji i podpisów elektronicznych</t>
  </si>
  <si>
    <t>Użytkowanie WASK</t>
  </si>
  <si>
    <t>72400000-4 Usługi telekomunikacyjne</t>
  </si>
  <si>
    <t>Opieka serwisowa OptiCamp Perso</t>
  </si>
  <si>
    <t>Opieka serwisowa</t>
  </si>
  <si>
    <t>EduHUB Polon</t>
  </si>
  <si>
    <t>Zmiana technologii raportowania</t>
  </si>
  <si>
    <t>72261000-2 Usługi tworzenia oprogramowania do raportowania</t>
  </si>
  <si>
    <t>Utylizacja nośników danych</t>
  </si>
  <si>
    <t>Utylizacja dysków</t>
  </si>
  <si>
    <t>90511000-2 Usługi usuwania odpadów</t>
  </si>
  <si>
    <t>Simple - zmiany związane z przepisami prawa 2025</t>
  </si>
  <si>
    <t>Zmiany Simple</t>
  </si>
  <si>
    <t xml:space="preserve">48611000-8 Oprogramowanie </t>
  </si>
  <si>
    <t>Przedłuzenie licencji oprogramowania antywirusowego</t>
  </si>
  <si>
    <t>SUBZ</t>
  </si>
  <si>
    <t>Zakład Biochemii Lekarskiej</t>
  </si>
  <si>
    <t>Katedra Biochemii i Immunochemii</t>
  </si>
  <si>
    <t>SONA.A410.22.001</t>
  </si>
  <si>
    <t xml:space="preserve">Waga analityczna z graficznym wyświetlaczem, dokładność 0,01 mg, Axis, </t>
  </si>
  <si>
    <t>Spektrofotometry SP 830 Plus Metertech , SP830 PLUS, 4 szt</t>
  </si>
  <si>
    <t xml:space="preserve"> Mieszadełka magnetyczne teflonowe różne wielkości, Laboplus, </t>
  </si>
  <si>
    <t>Łaźnia wodna WSL LWT 4/200, Danlab</t>
  </si>
  <si>
    <t xml:space="preserve"> Pehametr stacjonarny FiveEasy™ F20 - Standard Kit, Metler Toledo, 2.030.811.011</t>
  </si>
  <si>
    <t>Pęsety proste ze stali nierdzewnej 18/10 - końce zaokrąglone</t>
  </si>
  <si>
    <t>Paski do badania moczu</t>
  </si>
  <si>
    <t>Mysz - dowolnej płci</t>
  </si>
  <si>
    <t>SUBZ.      PREL.D270.24.002                SUBK</t>
  </si>
  <si>
    <t>Katedra Diagnostyki Laboratoryjnej, Diagnostyczne Laboratodium Naukow-Dydaktyczne</t>
  </si>
  <si>
    <t>SUBZ.                       SUBK.</t>
  </si>
  <si>
    <t>SUBK.</t>
  </si>
  <si>
    <t>Daignostyczne Laboratorium Naukowo-Dydaktyczne</t>
  </si>
  <si>
    <t>PREL.D270.24.002</t>
  </si>
  <si>
    <t>Katedra i Zakład Farmakologii Klinicznej</t>
  </si>
  <si>
    <t>Rozwój Platformy e-Learningowej PLUM</t>
  </si>
  <si>
    <t>Aplikacja mobilna</t>
  </si>
  <si>
    <t>3000,00 Rezerwa RD</t>
  </si>
  <si>
    <t>Licencja Freepik</t>
  </si>
  <si>
    <t>800,00 Rezerwa RD</t>
  </si>
  <si>
    <t>Centrum Kultury Jakości Kształcenia</t>
  </si>
  <si>
    <t xml:space="preserve">39717200-3: Urządzenia klimatyzacyjne </t>
  </si>
  <si>
    <t>Dział Serwisu Technicznego</t>
  </si>
  <si>
    <t>I,IV</t>
  </si>
  <si>
    <t>I, III</t>
  </si>
  <si>
    <t>Gaśnice i hydranty</t>
  </si>
  <si>
    <t>Drzwi ppoż</t>
  </si>
  <si>
    <t>przegląd gaśnic, hydrantów i drzwi</t>
  </si>
  <si>
    <t>Remont dźwigów osobowych w budynkach UM we Wrocławiu</t>
  </si>
  <si>
    <t>Serwis i usuwanie awarii urządzeń i instalacji w trzech węzłach cieplnych w Campusie Borowska</t>
  </si>
  <si>
    <t>Tryb podstawowy</t>
  </si>
  <si>
    <t>Przetarg nieograniczony</t>
  </si>
  <si>
    <t>Dział Zakupów</t>
  </si>
  <si>
    <t>Środki finansowe poszczególnych Jednostek UMW</t>
  </si>
  <si>
    <t>przedłużenie obsługi programu ZEL NET</t>
  </si>
  <si>
    <t>I/III</t>
  </si>
  <si>
    <t>aktualizacja portalu mlegitymacja</t>
  </si>
  <si>
    <t>przedłużenie licencji statistica</t>
  </si>
  <si>
    <t>przedłużenia licencji oprogramowania GraphPad</t>
  </si>
  <si>
    <t>przedłużenie licencji oprogramowania InstaBiuro</t>
  </si>
  <si>
    <t>przedłużenia licencji oprogramowania Adobe</t>
  </si>
  <si>
    <t>przedłużenia licencji oprogramowania Biorender</t>
  </si>
  <si>
    <t>przedłużenie licencji oprogramowania LEX</t>
  </si>
  <si>
    <t>przedłużenie licencji oprogramowania Legalis</t>
  </si>
  <si>
    <t>przedłużenie licencji do bazy CSD</t>
  </si>
  <si>
    <t>przedłużenie licencji oprogramowania Test Portal</t>
  </si>
  <si>
    <t>przedłużenie licencji  oprogramowania MS 364</t>
  </si>
  <si>
    <t>przedłużenie licencji pakietu Asysta Aliant</t>
  </si>
  <si>
    <t>przedłużenie licencji oprogramowania IiMonit</t>
  </si>
  <si>
    <t>przedłużenie licencji oprogramowania Visable body</t>
  </si>
  <si>
    <t>przedłużenie licencji oprogramowania SuperLab</t>
  </si>
  <si>
    <t>przedłużenie licencji oprogramowania Canva Pro</t>
  </si>
  <si>
    <t>przedłużenie licencji oprogramowania Infinicyt</t>
  </si>
  <si>
    <t>przedłużenie licencji oprogramowania Bodygram HBO</t>
  </si>
  <si>
    <t>przedłużenie licencji systemu VOTEX</t>
  </si>
  <si>
    <t xml:space="preserve">przedłużenie licencji oprogramowania GaussView </t>
  </si>
  <si>
    <t>przedłużenie licencji oprogramowania OsiriX</t>
  </si>
  <si>
    <t>33950000-4: Sprzęt i artykuły dla medycyny sądowej</t>
  </si>
  <si>
    <t>Sukcesywna dostawa komputerów stacjonarnych, monitorów, skanerów i zasilaczy UPS.</t>
  </si>
  <si>
    <t>Sukcesywna dostawa drukarek i urządzeń wielofunkcyjnych.</t>
  </si>
  <si>
    <t>sukcesywna dostawa akcesoriów komputerowych</t>
  </si>
  <si>
    <t>Sukcesywna dostawa komputerów przenośnych.</t>
  </si>
  <si>
    <t>Sprzęt komputerowy (komputery stacjonarne, monitory, skanery, zasilacze UPS)  
 Sprzęt komputerowy (drukarki, urządzenia wielofunkcyjne)
Sprzęt komputerowy (komputery przenośne)</t>
  </si>
  <si>
    <t>30213100-6 Komputery przenośne
30213000-5 Komputery osobiste
30213200-7 Komputer tablet
30232110-8 Drukarki laserowe
30232130-4 Kolorowe drukarki atramentowe
30232000-4 Sprzęt peryferyjny
32420000-3 Urządzenia sieciowe
30237200-1 Akcesoria komputerowe</t>
  </si>
  <si>
    <t>SONA.D060.24.001 / 14500</t>
  </si>
  <si>
    <t>Katedra i Zakład Chemii Fizycznej i Biofizyki</t>
  </si>
  <si>
    <t>SONA.D060.24.001 / 5000</t>
  </si>
  <si>
    <t>SONA.D060.24.001 / 12000</t>
  </si>
  <si>
    <t>SONA.D060.24.001 / 15800</t>
  </si>
  <si>
    <t>Komora laminarna</t>
  </si>
  <si>
    <t>Barwiarka automatyczna</t>
  </si>
  <si>
    <t>Liofilizator Laboratoryjny</t>
  </si>
  <si>
    <t>Aparat do elektroforezy</t>
  </si>
  <si>
    <t>Myjka ozonowa UV</t>
  </si>
  <si>
    <t>SONA.D060.24.001 / 6400</t>
  </si>
  <si>
    <t xml:space="preserve"> SONA.D060.24.001 / 33000</t>
  </si>
  <si>
    <t>SONA.D060.24.001 / 36000</t>
  </si>
  <si>
    <t>SONA.D060.24.001 / 3500</t>
  </si>
  <si>
    <t>SONA.D060.24.001 / 16000</t>
  </si>
  <si>
    <t>SONA.D060.24.001 / 13500</t>
  </si>
  <si>
    <t xml:space="preserve"> Wytworzenie elementów aparatury z tworzywa, zgodnie z  projektem</t>
  </si>
  <si>
    <t>Pomiary porozymetryczne</t>
  </si>
  <si>
    <t>15981000-8 Wody mineralne</t>
  </si>
  <si>
    <r>
      <t>48218000-9</t>
    </r>
    <r>
      <rPr>
        <sz val="8"/>
        <color rgb="FF1F1F1F"/>
        <rFont val="Arial"/>
        <family val="2"/>
        <charset val="238"/>
      </rPr>
      <t>: Pakiety oprogramowania zarządzającego licencjami</t>
    </r>
  </si>
  <si>
    <t xml:space="preserve">Dostawa i montaż rolet okiennych </t>
  </si>
  <si>
    <t>39515400-9 Rolety</t>
  </si>
  <si>
    <t>09100000-0: Paliwa</t>
  </si>
  <si>
    <t>71319000-7 Usługi biegłych</t>
  </si>
  <si>
    <t>90670000-4 Usługi w zakresie dezynfekcji oraz tępienia szkodników na obszarach miejskich i wiejskich</t>
  </si>
  <si>
    <t>18222100-2 Zestawy ubraniowe</t>
  </si>
  <si>
    <t>77211400-6 Usługi wycinania drzew
77211500-7 Usługi pielęgnacji drzew
77211600-8 Sadzenie drzew</t>
  </si>
  <si>
    <t>Najem sal na uroczystości uczelniane</t>
  </si>
  <si>
    <t>Uroczystość wręczenia certyfikatów absolwentom English Division</t>
  </si>
  <si>
    <t>70220000-9 Usługi wynajmu lub leasingu nieruchomości innych niż mieszkalne</t>
  </si>
  <si>
    <t xml:space="preserve">71320000-7 , 71220000-6 , 71321000-4 , 71321200-6 , 71327000-6 , 71323100-9 , 71700000-5 , 71244000-0 </t>
  </si>
  <si>
    <t>Dział Nadzoru Inwestycji i Remontów</t>
  </si>
  <si>
    <t>71220000-6, 
71210000-3</t>
  </si>
  <si>
    <t>71540000-5
71520000-9 
71310000-4 
71315210-4 
71541000-2
71247000-1
71248000-8
71244000-0
71700000-5</t>
  </si>
  <si>
    <t>na podstawie wenwętrznego regulaminu udzielania zamówień publicznych o wartości mniejszej od 130 tys. zł netto</t>
  </si>
  <si>
    <t>drobny sprzęt stomatologiczny
(do celów: badawczych, eksperymentalnych, naukowych i rozwojowych)</t>
  </si>
  <si>
    <t>Wolna Ręka</t>
  </si>
  <si>
    <t>papier</t>
  </si>
  <si>
    <t>Naprawa dachów, uszkodzonych rur i rynien spustowych oraz odgromów.</t>
  </si>
  <si>
    <t>45000000-7, 45261900-3, 45261210-9, 45111100-9, 45311200-2, 452621-8, 45260000-7</t>
  </si>
  <si>
    <t>45000000-7, 45300000-0, 45400000-1</t>
  </si>
  <si>
    <t xml:space="preserve">45453000-7, 45453100-8, 45443000-4 </t>
  </si>
  <si>
    <t>45100000-8, 4526210-8, 45111000-8, 45261411-6</t>
  </si>
  <si>
    <t xml:space="preserve"> Dział Nadzoru Inwestycji i Remontów</t>
  </si>
  <si>
    <t>50000000-5, 90913100-1</t>
  </si>
  <si>
    <t>45111200-0, 45233222-1, 45340000-2, 34928300-1, 90511000-2</t>
  </si>
  <si>
    <t>Dział Nadzooru Inwestycji i Remontów</t>
  </si>
  <si>
    <t xml:space="preserve">45100000-8, 45111100-9, 45000000-7, 45262500-6, 45262400-5, 45324000-4, 45262300-4, 45262300-4, 45321000-3, 45442200-9, 45430000-0, 45431000-7, 45313100-5, 45442100-8, 45421152-, 45421000-4, 45330000-9, 45332200-5, 45231110-9, 45332400-7, 45331100-7, 45331000-6, 45331210-1, 45331230-, 45333000-0, 45321000-3, 45310000-3, 45314320-0, 45316000-5, 45314200-3 </t>
  </si>
  <si>
    <t>Działu Nadzoru Inwestycji i Remontów</t>
  </si>
  <si>
    <t>45330000-9</t>
  </si>
  <si>
    <t>45331000-6, 45331100-7, 45330000-9, 45331210-1, 45331000-6, 45331100-7, 45330000-9</t>
  </si>
  <si>
    <t>45331000-6, 45331100-7, 45330000-9</t>
  </si>
  <si>
    <t>PZP</t>
  </si>
  <si>
    <t>kwota</t>
  </si>
  <si>
    <t>euro</t>
  </si>
  <si>
    <t>art. 30 ust. 4
jako 80.000 euro</t>
  </si>
  <si>
    <t>próg dla dostawy i usługi 221.000 euro</t>
  </si>
  <si>
    <t>próg roboty budowlane 5,538 mln euro</t>
  </si>
  <si>
    <t>art. 359 jako 750.000 euro</t>
  </si>
  <si>
    <r>
      <t xml:space="preserve">Wykonanie dokumentacji projektowej prac naprawczych w neutralizatorze ścieków
OBND </t>
    </r>
    <r>
      <rPr>
        <b/>
        <sz val="9"/>
        <rFont val="Arial"/>
        <family val="2"/>
        <charset val="238"/>
      </rPr>
      <t>ul.  Borowska 211</t>
    </r>
  </si>
  <si>
    <t>50412000-6 Usługi w zakresie napraw i konserwacji aparatury badawczej</t>
  </si>
  <si>
    <t>72000000-5: Usługi informatyczne: konsultacyjne …</t>
  </si>
  <si>
    <r>
      <t>50610000-4</t>
    </r>
    <r>
      <rPr>
        <sz val="10"/>
        <color rgb="FF1F1F1F"/>
        <rFont val="Arial"/>
        <family val="2"/>
        <charset val="238"/>
      </rPr>
      <t>: Usługi w zakresie napraw i konserwacji sprzętu bezpieczeństwa</t>
    </r>
  </si>
  <si>
    <t>50800000-3 Różne usługi w zakresie napraw i konserwacji</t>
  </si>
  <si>
    <r>
      <t>71630000-3</t>
    </r>
    <r>
      <rPr>
        <sz val="10"/>
        <color rgb="FF1F1F1F"/>
        <rFont val="Arial"/>
        <family val="2"/>
        <charset val="238"/>
      </rPr>
      <t>: Usługi kontroli i nadzoru technicznego</t>
    </r>
  </si>
  <si>
    <r>
      <t>50433000-9</t>
    </r>
    <r>
      <rPr>
        <sz val="10"/>
        <color rgb="FF1F1F1F"/>
        <rFont val="Arial"/>
        <family val="2"/>
        <charset val="238"/>
      </rPr>
      <t>: Usługi kalibracyjne</t>
    </r>
  </si>
  <si>
    <t>71630000-3: Usługi kontroli i nadzoru technicznego</t>
  </si>
  <si>
    <t>71315400-3: Usługi inspekcji budowlanej</t>
  </si>
  <si>
    <r>
      <t>50531200-8</t>
    </r>
    <r>
      <rPr>
        <sz val="10"/>
        <color rgb="FF1F1F1F"/>
        <rFont val="Arial"/>
        <family val="2"/>
        <charset val="238"/>
      </rPr>
      <t>: Usługi w zakresie konserwacji aparatury gazowej</t>
    </r>
  </si>
  <si>
    <t>50720000-8 -  Usługi w zakresie napraw i konserwacji centralnego ogrzewania
50721000-5 -  Obsługa instalacji grzewczych</t>
  </si>
  <si>
    <t>50511000-0 - Usługi w zakresie napraw i konserwacji pomp</t>
  </si>
  <si>
    <t xml:space="preserve">50514100-2 - Usługi w zakresie napraw i konserwacji zbiorników 
50500000-0 - Usługi w zakresie napraw i konserwacji pomp, zaworów, zaworów odcinających, pojemników metalowych i maszyn </t>
  </si>
  <si>
    <t>71631000-0 usługi nadzoru technicznego</t>
  </si>
  <si>
    <t xml:space="preserve">50410000-2 - Usługi w zakresie napraw i konserwacji aparatury pomiarowej, badawczej i kontrolnej </t>
  </si>
  <si>
    <t xml:space="preserve"> 42961100-1 system kontroli dostępu, 50710000-2 - Usługi w zakresie napraw i konserwacji  instalacji budynkowych
51900000-1 - Usługi instalowania systemów sterowania i kontroli</t>
  </si>
  <si>
    <t>50610000-4: Usługi w zakresie napraw i konserwacji sprzętu bezpieczeństwa</t>
  </si>
  <si>
    <t>50324100-3: Usługi w zakresie konserwacji systemu</t>
  </si>
  <si>
    <t xml:space="preserve"> 50413100-4 - Usługi w zakresie  napraw i konserwacji urządzeń do wykrywania gazu</t>
  </si>
  <si>
    <t>50413200-5 Usługi w zakresie napraw i konserwacji sprzętu gaśniczego</t>
  </si>
  <si>
    <t>75251110-4 usługi ochrony przeciwpożarowej</t>
  </si>
  <si>
    <t>50800000-3 - Różne usługi w zakresie napraw i konserwacji</t>
  </si>
  <si>
    <t>50324100-3 - Usługi w zakresie konserwacji  systemu</t>
  </si>
  <si>
    <t>50710000-5 - Usługi w zakresie napraw i konserwacji elektrycznych i mechanicznych instalacji budynkowych</t>
  </si>
  <si>
    <t>50800000-3 - Różne usługi w zakresie napraw i konserwacji
 50711000-2 - Usługi w zakresie napraw i konserwacji elektrycznych instalacji budynkowych</t>
  </si>
  <si>
    <t>32321200-1 urządzenia audowizualne</t>
  </si>
  <si>
    <t>31720000-9 urządzenia elektromechaniczne</t>
  </si>
  <si>
    <t xml:space="preserve">50711000-2 - Usługi w zakresie napraw i konserwacji elektrycznych instalacji budynkowych </t>
  </si>
  <si>
    <t>50531100-7 usługi w zakresie napraw i konserwacji kotłów grzewczych</t>
  </si>
  <si>
    <t xml:space="preserve">50531300-9 - Usługi w zakresie napraw i konserwacji sprężarek </t>
  </si>
  <si>
    <t>50511100-1 usługi w zakresie napraw i konserwacji pomp cieczowych</t>
  </si>
  <si>
    <t>50511000-0 usługi w zakresie napraw i konserwacji pomp</t>
  </si>
  <si>
    <t>50410000-2 - Usługi w zakresie napraw i konserwacji aparatury pomiarowej, badawczej i kontrolnej</t>
  </si>
  <si>
    <t xml:space="preserve">50511100-1 - Usługi w zakresie napraw i konserwacji pomp cieczowych 
50800000-3 - Różne usługi w zakresie napraw i konserwacji
</t>
  </si>
  <si>
    <t xml:space="preserve">50700000-2 -  Usługi w zakresie napraw i konserwacji instalacji budynkowych </t>
  </si>
  <si>
    <t xml:space="preserve"> 71320000-7 - Usługi inżynieryjne w zakresie projektowania</t>
  </si>
  <si>
    <r>
      <t>71315410-6: </t>
    </r>
    <r>
      <rPr>
        <sz val="10"/>
        <color rgb="FF040C28"/>
        <rFont val="Arial"/>
        <family val="2"/>
        <charset val="238"/>
      </rPr>
      <t>Kontrola systemu wentylacji</t>
    </r>
    <r>
      <rPr>
        <sz val="10"/>
        <color rgb="FF1F1F1F"/>
        <rFont val="Arial"/>
        <family val="2"/>
        <charset val="238"/>
      </rPr>
      <t> </t>
    </r>
  </si>
  <si>
    <t xml:space="preserve"> 45311200-2 - Roboty w zakresie instalacji elektrycznych</t>
  </si>
  <si>
    <r>
      <t>50531400-0</t>
    </r>
    <r>
      <rPr>
        <sz val="10"/>
        <color rgb="FF1F1F1F"/>
        <rFont val="Arial"/>
        <family val="2"/>
        <charset val="238"/>
      </rPr>
      <t>: Usługi w zakresie napraw i konserwacji dźwigów</t>
    </r>
  </si>
  <si>
    <t>50720000-8 - Usługi w zakresie napraw i konserwacji centralnego ogrzewania</t>
  </si>
  <si>
    <t xml:space="preserve"> I </t>
  </si>
  <si>
    <t>72260000-5 Usługi w zakresie oprogramowania</t>
  </si>
  <si>
    <t>Pracownia Przesiewowych Testów Aktywności Biologicznej / Biobank UMW</t>
  </si>
  <si>
    <t>SUBZ.D250.24.079; 31 650 zł</t>
  </si>
  <si>
    <t>ABM.D250.24.079, 
3 483 938 zł</t>
  </si>
  <si>
    <t xml:space="preserve">Termohigrometry </t>
  </si>
  <si>
    <t>Miernik dwutlenku węgla TFA</t>
  </si>
  <si>
    <t>BIOB.Z500.24.001, podkategoria aparatura poniżej 10 tys.; 10 000 zł</t>
  </si>
  <si>
    <t>ABM.D250.24.079, 590 800 zł</t>
  </si>
  <si>
    <t xml:space="preserve">pinceta chirurgiczna, Trzonek do skalpela </t>
  </si>
  <si>
    <t>Sekwencjonowanie DNA
(do celów: badawczych, eksperymentalnych, naukowych i rozwojowych)</t>
  </si>
  <si>
    <t>Pracownia Przesiewowych Testów Aktywności Biologicznej i Gromadzenia Materiału Biologicznego/ Biobank UMW</t>
  </si>
  <si>
    <t>Międzynarodowe testy biegłości
(do celów: badawczych, eksperymentalnych, naukowych i rozwojowych)</t>
  </si>
  <si>
    <t>ABM.D250.24.001</t>
  </si>
  <si>
    <t>Pracownia Przesiewowych Testów Aktywności Biologicznej i Gromadzenia Materiału Biologicznego / Biobank UMW</t>
  </si>
  <si>
    <t>BIOB.Z500.24.001, podkategoria usługi obce</t>
  </si>
  <si>
    <t>Pracownia Przesiewowych Testów Aktywności Biologicznej i Gromadzenia Materiału Biologicznego, Biobank UMW</t>
  </si>
  <si>
    <t xml:space="preserve"> 79342200-5
 Usługi w zakresie promocji </t>
  </si>
  <si>
    <t>Studium Wychowania Fizycznego i Sportu</t>
  </si>
  <si>
    <t>materiały promocyjne</t>
  </si>
  <si>
    <t>dostawa i montaż słupków do piłki siatkowej</t>
  </si>
  <si>
    <t>sprzęty na siłownię, stojak na obciążenia, piłki sportowe, tablica wyników</t>
  </si>
  <si>
    <t>Odzież sportowa</t>
  </si>
  <si>
    <t>odzież sportowa dla uczestników sekcji</t>
  </si>
  <si>
    <t>Najem basenu na potrzeby sekcji sportowych oraz zajęć dydaktycznych</t>
  </si>
  <si>
    <t>92000000-1 Usługi rekreacyjne, kulturalne i sportowe</t>
  </si>
  <si>
    <t xml:space="preserve"> 50000000-5
 Usługi naprawcze i konserwacyjne </t>
  </si>
  <si>
    <t>wynajem boisk sportowych</t>
  </si>
  <si>
    <t>I,II, III, IV</t>
  </si>
  <si>
    <t>obsługa medyczna wydarzeń organizowanych w Studium</t>
  </si>
  <si>
    <t>obsługa medyczna wydarzeń organizowanych w Studium Wychowania Fizycznego i Sportu</t>
  </si>
  <si>
    <t xml:space="preserve"> 85141000-9
 Usługi świadczone przez personel medyczny </t>
  </si>
  <si>
    <t>II,IV</t>
  </si>
  <si>
    <t>Zakład Chemii i Immunochemii</t>
  </si>
  <si>
    <t>Katedra i Zakład Farmakognozji i Leku Roślinnego</t>
  </si>
  <si>
    <t>dydaktyka</t>
  </si>
  <si>
    <t>obiektywy do mikroskopów</t>
  </si>
  <si>
    <t>Instytut Chorób Serca</t>
  </si>
  <si>
    <t>cewnik Swan Ganz (7F) oraz koszulka naczyniowa (8F)</t>
  </si>
  <si>
    <t>Przetwornik i stabilizator do
przetwornika do
pomiaru
hemodynamicznego</t>
  </si>
  <si>
    <t>dynanometr, ciśnieniomierz, inny drobny sprzęt medyczny</t>
  </si>
  <si>
    <t>subwencja zadaniowa 50 000 zł, OPUSA.460.23.001- 20 000 zł</t>
  </si>
  <si>
    <t>subwencja zadaniowa 10 000 zł, OPUSA.460.23.001 10 000 zł</t>
  </si>
  <si>
    <t>subwencja zadaniowa 4 000 zł, 22 700 zł IDUB.A46B.24.002</t>
  </si>
  <si>
    <t>Train.Red Plus Muscle Oxygen Sensor + app</t>
  </si>
  <si>
    <t>waga medyczna klasy III z legalizacją 2 sztuki</t>
  </si>
  <si>
    <t>Calibre Biometric Tracker 5 szt</t>
  </si>
  <si>
    <t>subwencja zadaniowa 5 000 zł, IDUB.A460.24.002  -  5 000 zł</t>
  </si>
  <si>
    <t>Instytut Chorob Serca</t>
  </si>
  <si>
    <t>subwencja zadaniowa 4 szt., IDUB.A46B24.002  1 szt.</t>
  </si>
  <si>
    <t>OPUS.A460.23.001 7000 zł, subwencja zadaniowa 10000 zł</t>
  </si>
  <si>
    <t>I,II,Iii,IV</t>
  </si>
  <si>
    <t>RTG klatki piersiowej</t>
  </si>
  <si>
    <t>79961340-3: Usługi fotografii rentgenowskiej</t>
  </si>
  <si>
    <t>biopsje mięśnia sercowego</t>
  </si>
  <si>
    <t>IDUB.A460.23.001</t>
  </si>
  <si>
    <t>85145000-7 Usługi świadczone przez laboratoria medyczne</t>
  </si>
  <si>
    <t xml:space="preserve">Badania diagnostyczne i laboratoryjne
(do celów: badawczych, eksperymentalnych, naukowych i rozwojowych)
</t>
  </si>
  <si>
    <t>50531300-9 - Usługi w zakresie napraw i konserwacji sprężarek</t>
  </si>
  <si>
    <t>Katedra i Z-d Chemii Leków</t>
  </si>
  <si>
    <t>Katedra i Zakład Chemii Leków</t>
  </si>
  <si>
    <t>Pracownia Analizy Elementarnej i Badań Strukturalnych</t>
  </si>
  <si>
    <t>objętościowa pompa infuzyjna z czyjnikiem kropli i zasilaczem</t>
  </si>
  <si>
    <t>Sonda natężenia oświetlenia do luksomierza</t>
  </si>
  <si>
    <t>Sonda promieniowania UVA do luksomierza</t>
  </si>
  <si>
    <t>filtr wylotowy do termograwimetru</t>
  </si>
  <si>
    <t>filtry do wentylatora</t>
  </si>
  <si>
    <t>włóknina filtracyjna</t>
  </si>
  <si>
    <t xml:space="preserve">filtr pochłaniający opary do systemu zbierania zlewek HPLC </t>
  </si>
  <si>
    <t>azot techniczny 5.0</t>
  </si>
  <si>
    <t>Nadzór inżyniera kontraktu</t>
  </si>
  <si>
    <t>Przedmiot zamówienia</t>
  </si>
  <si>
    <t>Realizacja prac porządkowych w domach studenckich Bilźniak i Jubilatka przy ul. Wojciecha z Brudzewa 10-12</t>
  </si>
  <si>
    <t>dzierżawa dystrybutorów na wodę wraz  z dostawą wody 
Filia Wałbrzych</t>
  </si>
  <si>
    <t>Wzorcowanie i kalibracja urządzeń medycznych</t>
  </si>
  <si>
    <t>Grupa 4 Odczynniki do izolacji, wykrywania oraz znakowania cząsteczek</t>
  </si>
  <si>
    <t>Grupa 4 Odczynniki do izolacji, wykrywania oraz znakowania cząsteczek
(do celów: badawczych, eksperymentalnych, naukowych i rozwojowych)</t>
  </si>
  <si>
    <t>Grupa 7 Odczynniki chemiczne o czystości nieanalitycznej</t>
  </si>
  <si>
    <r>
      <rPr>
        <sz val="9"/>
        <rFont val="Arial"/>
        <family val="2"/>
        <charset val="238"/>
      </rPr>
      <t>Drobny sprzęt medyczny</t>
    </r>
    <r>
      <rPr>
        <sz val="9"/>
        <color theme="1"/>
        <rFont val="Arial"/>
        <family val="2"/>
        <charset val="238"/>
      </rPr>
      <t xml:space="preserve">
(do celów: badawczych, eksperymentalnych, naukowych i rozwojowych)</t>
    </r>
  </si>
  <si>
    <t xml:space="preserve">18130000-9: Specjalna odzież robocza </t>
  </si>
  <si>
    <t>olej opałowy</t>
  </si>
  <si>
    <t>51514110-2 Usługi instalowania maszyn i aparatury do oczyszczania lub filtrowania wody</t>
  </si>
  <si>
    <t>Dostawa oprogramowania komputerowego ZELNET Lab</t>
  </si>
  <si>
    <t xml:space="preserve">OPUSA460.23.001 </t>
  </si>
  <si>
    <t>SONA.D060.24.001</t>
  </si>
  <si>
    <t xml:space="preserve"> IDUB.Z509.24.004</t>
  </si>
  <si>
    <t xml:space="preserve">Zadanie badawcze </t>
  </si>
  <si>
    <t>BIOB.Z500.24.001</t>
  </si>
  <si>
    <t>SUBZ.D250.24.079</t>
  </si>
  <si>
    <t>BIOB.Z500.24.001,  
65 000 zł</t>
  </si>
  <si>
    <t xml:space="preserve"> PREL.D010.20.001; 19.158,25 zł </t>
  </si>
  <si>
    <t>BIOB.Z500.24.001; 65 000 zł</t>
  </si>
  <si>
    <t xml:space="preserve"> PREL.D010.20.001;  19.158,25 zł </t>
  </si>
  <si>
    <t xml:space="preserve">Subwencja </t>
  </si>
  <si>
    <t>OPUS.A080.24.002/  90000 PLN</t>
  </si>
  <si>
    <t>BIOB.Z500.24.001; 
65 000 zł</t>
  </si>
  <si>
    <t xml:space="preserve">SUBZ </t>
  </si>
  <si>
    <t>BIOB.Z500.24.001,</t>
  </si>
  <si>
    <r>
      <t xml:space="preserve">Prace związane z naprawą neutralizatora ścieków
OBND ul. </t>
    </r>
    <r>
      <rPr>
        <b/>
        <sz val="9"/>
        <rFont val="Arial"/>
        <family val="2"/>
        <charset val="238"/>
      </rPr>
      <t>Borowska 211</t>
    </r>
  </si>
  <si>
    <t>Przeprowadzenie badań instalacji elektrycznej i piorunochronowej w zakresie stanu sprawności połączeń, osprzętu zabezpieczeń i środków ochrony od porażeń, oporności izolacji przewodów oraz uziemień instalacji  w Campusie Pasteura.</t>
  </si>
  <si>
    <t xml:space="preserve">Drobny sprzęt laboratoryjny (probówki, kapilary, kuwety, pipety, końcówki do pipet, szkiełka mikroskopowe i inne) </t>
  </si>
  <si>
    <t>Przegląd i konserwacja urządzeń i instalacji wentylatorowych w budynkach UMW</t>
  </si>
  <si>
    <t>Pranie, prasowanie oraz foliowanie odzieży ochronnej pracowników i studentów pościeli, obrusów, firan, zasłon, koców, kołder i poduszek z jednostek UMW.</t>
  </si>
  <si>
    <r>
      <t>Opracowanie dokumentacji projektowej dla przedsięwzięć pn. „Termomodernizacja budynków UMW”  dla naboru projektów w ramach działania FENX.01.01 Efektywność energetyczna (Nabór nr FENX.01.01-IW.01-004/24). 
ul.</t>
    </r>
    <r>
      <rPr>
        <b/>
        <sz val="9"/>
        <rFont val="Arial"/>
        <family val="2"/>
        <charset val="238"/>
      </rPr>
      <t xml:space="preserve"> Chałubińskiego 3 i Skłdowskiej 66-68</t>
    </r>
  </si>
  <si>
    <r>
      <t xml:space="preserve">Nadzór inżyniera kontraktu nad „Adaptacją budynku użyteczności publicznej zlokalizowanym przy </t>
    </r>
    <r>
      <rPr>
        <b/>
        <sz val="9"/>
        <rFont val="Arial"/>
        <family val="2"/>
        <charset val="238"/>
      </rPr>
      <t xml:space="preserve">al. Wyzwolenia 36-38 w Wałbrzychu </t>
    </r>
    <r>
      <rPr>
        <sz val="9"/>
        <rFont val="Arial"/>
        <family val="2"/>
        <charset val="238"/>
      </rPr>
      <t xml:space="preserve">na cele dydaktyczno-naukowe Filii w Wałbrzychu Uniwersytetu Medycznego im. Piastów Śląskich we Wrocławiu”. </t>
    </r>
  </si>
  <si>
    <r>
      <t xml:space="preserve">Remont dachu w budynku ORL  przy 
ul. </t>
    </r>
    <r>
      <rPr>
        <b/>
        <sz val="9"/>
        <rFont val="Arial"/>
        <family val="2"/>
        <charset val="238"/>
      </rPr>
      <t>Kochanowskiego 14</t>
    </r>
  </si>
  <si>
    <r>
      <t xml:space="preserve">Wykonanie robót budowlanych dostosowujących w zakresie wskazań PINB we Wrocławiu i ekspertyzy p.poż. przy
ul. </t>
    </r>
    <r>
      <rPr>
        <b/>
        <sz val="9"/>
        <rFont val="Arial"/>
        <family val="2"/>
        <charset val="238"/>
      </rPr>
      <t>Borowska 211a bud. A i B</t>
    </r>
  </si>
  <si>
    <r>
      <t xml:space="preserve">Przebudowa  Domu Studenckiego „Bliźniak” 
Uniwersytetu Medycznego Im. Piastów Śląskich We Wrocławiu w formule zaprojektuj-wybuduj
DS. BLIŹNIAK 
ul. </t>
    </r>
    <r>
      <rPr>
        <b/>
        <sz val="9"/>
        <rFont val="Arial"/>
        <family val="2"/>
        <charset val="238"/>
      </rPr>
      <t>Wojciecha z Brudzewa 12</t>
    </r>
  </si>
  <si>
    <r>
      <t xml:space="preserve">Modernizacja budynku przy 
ul. </t>
    </r>
    <r>
      <rPr>
        <b/>
        <sz val="9"/>
        <rFont val="Arial"/>
        <family val="2"/>
        <charset val="238"/>
      </rPr>
      <t>Chałubińskiego 5</t>
    </r>
    <r>
      <rPr>
        <sz val="9"/>
        <rFont val="Arial"/>
        <family val="2"/>
        <charset val="238"/>
      </rPr>
      <t xml:space="preserve"> pod potrzeby alokacji.</t>
    </r>
  </si>
  <si>
    <r>
      <t>Modernizacja przyziemia oraz parteru przy
ul.</t>
    </r>
    <r>
      <rPr>
        <b/>
        <sz val="9"/>
        <rFont val="Arial"/>
        <family val="2"/>
        <charset val="238"/>
      </rPr>
      <t xml:space="preserve"> Chałubińskiego 1</t>
    </r>
    <r>
      <rPr>
        <sz val="9"/>
        <rFont val="Arial"/>
        <family val="2"/>
        <charset val="238"/>
      </rPr>
      <t>, Zakład Patologii Ogólnej i Doświadczalnej</t>
    </r>
  </si>
  <si>
    <r>
      <t xml:space="preserve">Dostosowanie budynku dla osób niepełnosprawnych wraz z remontem bazy laboratoryjnej i dostosowaniem ppoż. oraz wentylacji sal prosektoryjnych przy
ul. </t>
    </r>
    <r>
      <rPr>
        <b/>
        <sz val="9"/>
        <rFont val="Arial"/>
        <family val="2"/>
        <charset val="238"/>
      </rPr>
      <t>Chałubińskiego 6a</t>
    </r>
  </si>
  <si>
    <r>
      <t xml:space="preserve">Modernizacja instalacji wod-kan I  c.o. oraz wentylacji i klimatyzacji pomieszczeń laboratoryjnych w Katedrze i Zakładzie Mikrobiologii- etap I przyłącze wody przy
ul. </t>
    </r>
    <r>
      <rPr>
        <b/>
        <sz val="9"/>
        <rFont val="Arial"/>
        <family val="2"/>
        <charset val="238"/>
      </rPr>
      <t>Chałubińskiego 4</t>
    </r>
  </si>
  <si>
    <r>
      <t xml:space="preserve">Modernizacja instalacji wod-kan I  c.o. oraz wentylacji i klimatyzacji pomieszczeń laboratoryjnych w Katedrze i Zakładzie Mikrobiologii- etap II pozostałe prace przy
ul. </t>
    </r>
    <r>
      <rPr>
        <b/>
        <sz val="9"/>
        <rFont val="Arial"/>
        <family val="2"/>
        <charset val="238"/>
      </rPr>
      <t>Chałubińskiego 4</t>
    </r>
  </si>
  <si>
    <r>
      <t xml:space="preserve">Wentylacja oraz chłodzenie magazynu zbiorów oraz IT
ul. </t>
    </r>
    <r>
      <rPr>
        <b/>
        <sz val="9"/>
        <rFont val="Arial"/>
        <family val="2"/>
        <charset val="238"/>
      </rPr>
      <t>Kochanowskiego 12,14</t>
    </r>
  </si>
  <si>
    <r>
      <t xml:space="preserve">Instalacje chłodzące pomieszczenia laboratoryjne oraz wentylujące przestrzeń poddasza przy
ul. </t>
    </r>
    <r>
      <rPr>
        <b/>
        <sz val="9"/>
        <rFont val="Arial"/>
        <family val="2"/>
        <charset val="238"/>
      </rPr>
      <t>Radeckiego 2</t>
    </r>
  </si>
  <si>
    <t>Prace budowlane - malowanie, płytki,
panele, wykładziny, ścianki działowe,
wynikające z zaleceń z przeglądów
okresowych oraz nakazów PSP,
PINB, Sanepid</t>
  </si>
  <si>
    <t>Sukcesywne wykonywanie robót budowlanych - naprawa oraz impregnacja elewacji ceglanych, prace renowacyjne, iniekcje, prace konserwatorskie oraz sztukatorskie</t>
  </si>
  <si>
    <t>Dostawa odzieży medycznej i roboczej</t>
  </si>
  <si>
    <t>Dostawa tekstyliów</t>
  </si>
  <si>
    <t>Przegląd i konserwacja elektronicznych  szafek studenckich w Campusie Borowska, w budynku Centrum Naukowej Informacji Medycznej ul. Marcinkowskiego 2-6</t>
  </si>
  <si>
    <t>Usługi projektowe - wielobranżowe</t>
  </si>
  <si>
    <t>71321000-7</t>
  </si>
  <si>
    <r>
      <t xml:space="preserve">Wykonanie wielobranżowego projektu w zakresie instalacji wentylacji awaryjnej, chłodzenia oraz instalacji elektrycznej w budynku D przy </t>
    </r>
    <r>
      <rPr>
        <b/>
        <sz val="9"/>
        <rFont val="Arial"/>
        <family val="2"/>
        <charset val="238"/>
      </rPr>
      <t>ul. Borowskiej 211a</t>
    </r>
    <r>
      <rPr>
        <sz val="9"/>
        <rFont val="Arial"/>
        <family val="2"/>
        <charset val="238"/>
      </rPr>
      <t xml:space="preserve"> we Wrocławiu, dla dostosowania instalacji na potrzeby podłączenia lodówek niskotemperaturowych</t>
    </r>
  </si>
  <si>
    <t>71321000-4</t>
  </si>
  <si>
    <r>
      <t xml:space="preserve">Wykonanie projektu posadowienia agregatu prądotwórczego przy budynku oraz nowej linii kablowej dla zasilania rezerwowego w budynku D przy </t>
    </r>
    <r>
      <rPr>
        <b/>
        <sz val="9"/>
        <rFont val="Arial"/>
        <family val="2"/>
        <charset val="238"/>
      </rPr>
      <t>ul. Borowskiej 211a</t>
    </r>
    <r>
      <rPr>
        <sz val="9"/>
        <rFont val="Arial"/>
        <family val="2"/>
        <charset val="238"/>
      </rPr>
      <t xml:space="preserve"> we Wrocławiu</t>
    </r>
  </si>
  <si>
    <t>48900000-7 Różne pakiety oprogramowania i systemy komputerowe</t>
  </si>
  <si>
    <t>Roczne wsparcie serwisowe systemu ESOK</t>
  </si>
  <si>
    <t>SKN.D020.24.00</t>
  </si>
  <si>
    <t>Katedra i Zakład Biochemii Farmaceutycznej</t>
  </si>
  <si>
    <t>Preludium DK nowe, 210 000 zł</t>
  </si>
  <si>
    <t>I, II,III,IV</t>
  </si>
  <si>
    <t>SUBZ nowa 34826 zł</t>
  </si>
  <si>
    <t>MINI.D020.24.010 (33 813,01 zł)</t>
  </si>
  <si>
    <t>II/III/IV</t>
  </si>
  <si>
    <t>SKN.D020.24.003     (37 032,52 zł)</t>
  </si>
  <si>
    <t>40333,33zł  (MINI.D020.24.013)</t>
  </si>
  <si>
    <t xml:space="preserve">II/III/IV </t>
  </si>
  <si>
    <t>I/II</t>
  </si>
  <si>
    <t>pusoksymetry - 20 szt.</t>
  </si>
  <si>
    <t>Uniwersyteckie Centrum Fizjoterapii i Rehabilitacji</t>
  </si>
  <si>
    <t>Tri-Ball Trenażer oddechowy - 2 szt.</t>
  </si>
  <si>
    <t>trenażer oddechowy         PowerBreathe - 1 szt.</t>
  </si>
  <si>
    <t xml:space="preserve"> gogle VR/AR - 6 zestawów z oprogramowaniem</t>
  </si>
  <si>
    <t>gogle VR OCULUS Meta Quest Pro 256GB z pakietem Fizjoterapeuta: Kliniczny Start</t>
  </si>
  <si>
    <t xml:space="preserve"> Monitor interaktywny ViewSonic IFP 7533 (zestaw)</t>
  </si>
  <si>
    <t>fantom osoby otyłej</t>
  </si>
  <si>
    <t xml:space="preserve">Symulator USG stawu ramiennego </t>
  </si>
  <si>
    <t>Skanery USG z kompatybilnymi tabletami L5/L17</t>
  </si>
  <si>
    <t>stół terapeutyczny - 10 szt.</t>
  </si>
  <si>
    <t>ciekły azot - 2 butle</t>
  </si>
  <si>
    <t>SONB.A400.24.001</t>
  </si>
  <si>
    <t>32412100-5 sieć telekomunikacyjna
32428000-9 Modernizacja sieci
4532300-5 Roboty budowlane i pomocnicze w zakresie linii telefonicznych i ciągów komunikacyjnych</t>
  </si>
  <si>
    <t>Zakład Histologii i Embriologii
Katedry Morfologii i Embriologii Człowieka</t>
  </si>
  <si>
    <t>Autoklaw pionowy</t>
  </si>
  <si>
    <r>
      <t xml:space="preserve">Budowa budynku dydaktycznego UMW im. Piastów Śląskich we Wrocławiu, o planowanej powierzchni netto ok. 9500m2, przy ulicach </t>
    </r>
    <r>
      <rPr>
        <b/>
        <sz val="9"/>
        <rFont val="Arial"/>
        <family val="2"/>
        <charset val="238"/>
      </rPr>
      <t>Bobrańskiego i Borowskiej</t>
    </r>
    <r>
      <rPr>
        <sz val="9"/>
        <rFont val="Arial"/>
        <family val="2"/>
        <charset val="238"/>
      </rPr>
      <t xml:space="preserve"> w formule zaprojektuj-wybuduj</t>
    </r>
  </si>
  <si>
    <t>Klinika Ginekologii Operacyjnej i Onkologicznej</t>
  </si>
  <si>
    <t>Dostawa Ultrasonografów i skanerów USG</t>
  </si>
  <si>
    <t xml:space="preserve">Zakup Systemu AV debriefing - praca systemowa ze standaryzowanym pacjentem </t>
  </si>
  <si>
    <t>Modernizacja sieci światłowodowej w kampusie Uniwersytetu Medycznego im. Piastów Śląskich We Wrocławiu</t>
  </si>
  <si>
    <r>
      <t xml:space="preserve">Modernizacja i przebudowa budynku na potrzeby Zakładu Biochemii Lekarskiej Uniwersytetu Medycznego im. Piastów Śląskich we Wrocławiu w formule zaprojektuj-wybuduj
Budynek dawnej Nefrologii Dziecięcej 
</t>
    </r>
    <r>
      <rPr>
        <b/>
        <sz val="9"/>
        <rFont val="Arial"/>
        <family val="2"/>
        <charset val="238"/>
      </rPr>
      <t>ul. Skłodowskiej 50-52</t>
    </r>
    <r>
      <rPr>
        <sz val="9"/>
        <rFont val="Arial"/>
        <family val="2"/>
        <charset val="238"/>
      </rPr>
      <t>, KiZ Biochemii Lekarskiej</t>
    </r>
  </si>
  <si>
    <t>Symulator USG Kolana</t>
  </si>
  <si>
    <t>Katedra Biochemii Farmaceutycznej</t>
  </si>
  <si>
    <t>Analiza statystyczna</t>
  </si>
  <si>
    <t>79530000-8: Usługi w zakresie tłumaczeń pisemnych</t>
  </si>
  <si>
    <t>Ubezpieczenie odpowiedzialności cywilnej z tytułu prowadzonej działalności i posiadanego mienia, ubezpieczenie mienia od wszystkich ryzyk, ubezpieczenie sprzętu elektronicznego w systemie wszystkich ryzyk</t>
  </si>
  <si>
    <t>66510000-8- usługa ubezpieczenia</t>
  </si>
  <si>
    <t>Usługa grupowej opieki medycznej pracowników UMW oraz członków ich rodzin</t>
  </si>
  <si>
    <t>Grupowy program opieki medycznej pracowników oraz członków rodzin pracowników UMW</t>
  </si>
  <si>
    <t>Ubezpieczenie
pojazdów OC/AC/
NNW/ASS</t>
  </si>
  <si>
    <t>Dzial Zakupów</t>
  </si>
  <si>
    <t>Ubezpieczenie NNW
i OC lekarzy
odbywających
specjalizację w
trybie rezydenckim,
pozarezydenckim
oraz staży
kierunkowych w
podmiotach
leczniczych</t>
  </si>
  <si>
    <t xml:space="preserve">Dostawa sprzętu komputerowego, nieujętego w umowach na sukcesywną dostawę sprzętu komputerowego, np. ze względu na specyficzne parametry techniczne </t>
  </si>
  <si>
    <t>Ubezpieczenie mienia oraz odpowiedzialności cywilnej UMW im. Piastów Śląskich we Wrocławiu</t>
  </si>
  <si>
    <t>I.II, III</t>
  </si>
  <si>
    <t>Katedra i Zakład Biologii Molekularnej i Komórkowej</t>
  </si>
  <si>
    <t xml:space="preserve">OPUS .D260.22.001, </t>
  </si>
  <si>
    <t>MINIATURA</t>
  </si>
  <si>
    <t>SUBWENCJA</t>
  </si>
  <si>
    <t>I,II, III</t>
  </si>
  <si>
    <t>OPUS.D260.22.001</t>
  </si>
  <si>
    <t>OPUS.D.260.22.001</t>
  </si>
  <si>
    <t>I, II,III, IV</t>
  </si>
  <si>
    <t>Srodki inwestycyjne Rektora</t>
  </si>
  <si>
    <t>I,|II, III, IV</t>
  </si>
  <si>
    <t>I.,II,III,IV</t>
  </si>
  <si>
    <t xml:space="preserve">transport i zakup ciekłego azotu,dzierżawa butli co2 </t>
  </si>
  <si>
    <t>24112100-3 Ditlenek węgla</t>
  </si>
  <si>
    <t>subwencja zadaniowa 375 000 zł, OPUSA460.23.001 11 400 zł IDUB.A46B.24.002 100 000 zł, Preludium 60 000 zł</t>
  </si>
  <si>
    <t xml:space="preserve">Biuro Dyrektora Generalnego
Koordynator ds. Ubezpieczeń </t>
  </si>
  <si>
    <t xml:space="preserve">Umowa powdrożeniowa </t>
  </si>
  <si>
    <t>38652100-1 - Projektory
31514000-2 - Lampy wyładowcze
32351200-0 - Ekrany
38653400-1 - Ekrany projekcyjne
33735000-1 - Gogle</t>
  </si>
  <si>
    <t>JPA.A.060.24.001, PREL.A060.21.001</t>
  </si>
  <si>
    <t>Katedra i Zakład Biologii i Parazytologii Lekarskiej</t>
  </si>
  <si>
    <t>pipety automatyczne</t>
  </si>
  <si>
    <t>wirówki, komory laminarne, sprzęt do detekcji kwasów nukleinowych</t>
  </si>
  <si>
    <t xml:space="preserve">subwencja zadaniowa 20 000 zł, 
</t>
  </si>
  <si>
    <t xml:space="preserve">IDUB.A46B.24.002 - 30 000 zł, 
</t>
  </si>
  <si>
    <t xml:space="preserve">Preludium 2000 zł, </t>
  </si>
  <si>
    <t>OPUSA.460.23.001 1500 zł</t>
  </si>
  <si>
    <t>MINI.D020.24.010 
(33 813,01 zł)</t>
  </si>
  <si>
    <t xml:space="preserve">sensory do mikrowagi kwarcowej, wafle krzemowe </t>
  </si>
  <si>
    <t>III-IV</t>
  </si>
  <si>
    <t>Lampa do fototerapii Lullaby LED PT</t>
  </si>
  <si>
    <t>Centrum Symulacji Medycznych</t>
  </si>
  <si>
    <t>Zestaw narzędzi do trenażera laparoskopowego (2 zestawy)</t>
  </si>
  <si>
    <t>Symulowany monitor pacjenta x4</t>
  </si>
  <si>
    <t>Fantom ginekologiczno położniczy - Model obrotu zewnętrznego płodu (ECV) x2</t>
  </si>
  <si>
    <t>System do ogrzewania noworodków CosyTherm x2</t>
  </si>
  <si>
    <t>Trenażer szycia środkowej linii krocza x3</t>
  </si>
  <si>
    <t>Trenażer szycia środkowo-bocznej linii krocza x3</t>
  </si>
  <si>
    <t>Zestawy do szycia chirurgicznego (narzędzia i tacki) 8 kompletów</t>
  </si>
  <si>
    <t>Centrum Symulacji Medycznej</t>
  </si>
  <si>
    <t>Przeglądy sprzętu klinicznego i symulacyjnego</t>
  </si>
  <si>
    <t>Przegląd stołu operacyjnego</t>
  </si>
  <si>
    <t>Przegląd lampy operacyjnej</t>
  </si>
  <si>
    <t>Przegląd aparatu do znieczuleń</t>
  </si>
  <si>
    <t>Przegląd lawety i noszy karetkowych</t>
  </si>
  <si>
    <t>Aparaty USG x3</t>
  </si>
  <si>
    <t>Podgrzewacze płynów x9</t>
  </si>
  <si>
    <t>Aparaty EKG wszystkie</t>
  </si>
  <si>
    <t>Pompy infuzyjne wszystkie</t>
  </si>
  <si>
    <t>Przegląd defibrylatorów wszystkie</t>
  </si>
  <si>
    <t>Przeglą respiratorów wszystkie</t>
  </si>
  <si>
    <t>Przegląd symulatorów wirtualnych</t>
  </si>
  <si>
    <t>Endoskop wirtualny</t>
  </si>
  <si>
    <t>Laparoskop wirtualny</t>
  </si>
  <si>
    <t>Histeroskop wirtualny</t>
  </si>
  <si>
    <t>Angiomentor</t>
  </si>
  <si>
    <t>MINI.D060.24.002</t>
  </si>
  <si>
    <t>Dział Komunikacji i Marketingu</t>
  </si>
  <si>
    <t>Sprzęt RTV i akcesoria</t>
  </si>
  <si>
    <t>Sprzęt telewizyjny i audiowizualny, nagłośnieniowy- słuchawki, mikrofon, prompter, kable, przedłużacze, obiektywy, ekrany, czujniki</t>
  </si>
  <si>
    <t>32320000-2: Sprzęt telewizyjny i audiowizualny</t>
  </si>
  <si>
    <t>I-IV</t>
  </si>
  <si>
    <t>Dział Komunikacji I Marketingu</t>
  </si>
  <si>
    <t>stojaki ekspozycyjne,
 roll-up</t>
  </si>
  <si>
    <t>ścianki tekstylne, rollupy, totemy</t>
  </si>
  <si>
    <t>30193500-3 -  Stojak na materiały reklamowe</t>
  </si>
  <si>
    <t>I,III</t>
  </si>
  <si>
    <t>tłumaczenie symultaniczne</t>
  </si>
  <si>
    <t>podczas uroczystości z międzynarodowymi gośćmi</t>
  </si>
  <si>
    <t>usługi introligatorskie</t>
  </si>
  <si>
    <t>oprawa introligatorska</t>
  </si>
  <si>
    <t>79971100-2 Usługi introligatorskie</t>
  </si>
  <si>
    <t>Monitoring mediów</t>
  </si>
  <si>
    <t>monitoring mediów</t>
  </si>
  <si>
    <t>Sukcesywny druk cyfrowy/offsetowy książek, czasopism i folderów</t>
  </si>
  <si>
    <t xml:space="preserve">Sukcesywny druk  Gazety Uczelnianej, inne </t>
  </si>
  <si>
    <t>Reklamy i Ogłoszenia</t>
  </si>
  <si>
    <t>Usługi cateringowe</t>
  </si>
  <si>
    <t>55520000-1: Usługi dostarczania posiłków</t>
  </si>
  <si>
    <t>Weryfikacja językowa tekstów angielskich publikowanych przez Uniwersytet Medyczny we Wrocławiu, wykonywana przez native speakerów.</t>
  </si>
  <si>
    <t>usługa tłumaczeń PJM (język migowy)</t>
  </si>
  <si>
    <t>usługa tłumaczeń PJM (język migowy) podczas uroczystości i eventów, konferencji</t>
  </si>
  <si>
    <t>usługa najmu lokalu w celu organizacji uroczystości</t>
  </si>
  <si>
    <t>Narzędzia internetowe wykorzystujące model GPT (tworzenie, generowanie treści, różnorodność językowa)</t>
  </si>
  <si>
    <t>narzędzia elektroniczne</t>
  </si>
  <si>
    <t>Adobe Creative (licencja na użytek grafików/ fotografów)</t>
  </si>
  <si>
    <t>64216200-5: Elektroniczne usługi informacyjne</t>
  </si>
  <si>
    <r>
      <t>79540000-1</t>
    </r>
    <r>
      <rPr>
        <sz val="7"/>
        <color rgb="FF1F1F1F"/>
        <rFont val="Arial"/>
        <family val="2"/>
        <charset val="238"/>
      </rPr>
      <t xml:space="preserve"> - </t>
    </r>
    <r>
      <rPr>
        <sz val="9"/>
        <color rgb="FF1F1F1F"/>
        <rFont val="Arial"/>
        <family val="2"/>
        <charset val="238"/>
      </rPr>
      <t>Usługi w zakresie tłumaczeń ustnych.</t>
    </r>
  </si>
  <si>
    <t xml:space="preserve"> 79340000-9: Usługi reklamowe i marketingowe</t>
  </si>
  <si>
    <t>79811000-2 · Usługi drukowania cyfrowego</t>
  </si>
  <si>
    <t>79540000-1: Usługi w zakresie tłumaczeń ustnych</t>
  </si>
  <si>
    <t>70210000-6: Usługi wynajmu lub leasingu nieruchomości mieszkalnych</t>
  </si>
  <si>
    <t>SONA.D060.24.001 / 15801</t>
  </si>
  <si>
    <t>SONA.D060.24.001 / 15802</t>
  </si>
  <si>
    <t xml:space="preserve">Sukcesywna usługa produkcji i dostawy tekstyliów, z logotypem i projektem graficznym własnym </t>
  </si>
  <si>
    <t>Sukcesywna usługa produkcji i dostawy materiałów promocyjnych/gadżetów, z logotypem i projektem graficznym własnym na potrzeby Uniwersytetu Medycznego we Wrocławiu</t>
  </si>
  <si>
    <t>Usługi dystrybucji energii elektrycznej do budynku przy al. Wyzwolenia w Wałbrzychu</t>
  </si>
  <si>
    <t>Usługi dystrybucji energii elektrycznej do budynku przy ul. Skłodowskiej 52 we Wrocławiu</t>
  </si>
  <si>
    <r>
      <t xml:space="preserve">Modernizacja i przebudowa budynku na cele dydaktyczno-naukowe </t>
    </r>
    <r>
      <rPr>
        <b/>
        <sz val="9"/>
        <rFont val="Arial"/>
        <family val="2"/>
        <charset val="238"/>
      </rPr>
      <t>Filii</t>
    </r>
    <r>
      <rPr>
        <sz val="9"/>
        <rFont val="Arial"/>
        <family val="2"/>
        <charset val="238"/>
      </rPr>
      <t xml:space="preserve"> Uniwersytetu Medycznego Im. Piastów Śląskich we Wrocławiu przy
al. Wyzwolenia 36-38 Wałbrzych</t>
    </r>
  </si>
  <si>
    <t>Dostawa oprogramowania Events Calendar Pro</t>
  </si>
  <si>
    <t>Zakup WordPress Plugin</t>
  </si>
  <si>
    <t>48200000-0 Oprogramowanie dla sieci, internetu i intranetu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</si>
</sst>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0\ &quot;zł&quot;;[Red]\-#,##0\ &quot;zł&quot;"/>
    <numFmt numFmtId="8" formatCode="#,##0.00\ &quot;zł&quot;;[Red]\-#,##0.00\ &quot;zł&quot;"/>
    <numFmt numFmtId="43" formatCode="_-* #,##0.00\ _z_ł_-;\-* #,##0.00\ _z_ł_-;_-* &quot;-&quot;??\ _z_ł_-;_-@_-"/>
    <numFmt numFmtId="164" formatCode="[$-415]General"/>
    <numFmt numFmtId="165" formatCode="#,##0.000&quot; &quot;"/>
    <numFmt numFmtId="166" formatCode="#,##0.0000"/>
  </numFmts>
  <fonts count="22" x14ac:knownFonts="1">
    <font>
      <sz val="11"/>
      <color theme="1"/>
      <name val="Calibri"/>
      <family val="2"/>
      <charset val="238"/>
      <scheme val="minor"/>
    </font>
    <font>
      <sz val="9"/>
      <name val="Arial"/>
      <family val="2"/>
      <charset val="238"/>
    </font>
    <font>
      <sz val="8"/>
      <name val="Calibri"/>
      <family val="2"/>
      <charset val="238"/>
    </font>
    <font>
      <b/>
      <sz val="9"/>
      <name val="Arial"/>
      <family val="2"/>
      <charset val="238"/>
    </font>
    <font>
      <sz val="11"/>
      <color rgb="FF000000"/>
      <name val="Calibri"/>
      <family val="2"/>
      <charset val="238"/>
    </font>
    <font>
      <sz val="9"/>
      <color theme="1"/>
      <name val="Arial"/>
      <family val="2"/>
      <charset val="238"/>
    </font>
    <font>
      <sz val="9"/>
      <color rgb="FF000000"/>
      <name val="Arial"/>
      <family val="2"/>
      <charset val="238"/>
    </font>
    <font>
      <b/>
      <sz val="9"/>
      <color theme="1"/>
      <name val="Arial"/>
      <family val="2"/>
      <charset val="238"/>
    </font>
    <font>
      <sz val="8"/>
      <color theme="1"/>
      <name val="Arial"/>
      <family val="2"/>
      <charset val="238"/>
    </font>
    <font>
      <sz val="8"/>
      <name val="Calibri"/>
      <family val="2"/>
      <charset val="238"/>
      <scheme val="minor"/>
    </font>
    <font>
      <b/>
      <sz val="11"/>
      <color theme="1"/>
      <name val="Arial"/>
      <family val="2"/>
      <charset val="238"/>
    </font>
    <font>
      <sz val="10"/>
      <color theme="1"/>
      <name val="Arial"/>
      <family val="2"/>
      <charset val="238"/>
    </font>
    <font>
      <sz val="9"/>
      <color rgb="FF0B0B0B"/>
      <name val="Arial"/>
      <family val="2"/>
      <charset val="238"/>
    </font>
    <font>
      <sz val="10"/>
      <color rgb="FF000000"/>
      <name val="Arial"/>
      <family val="2"/>
      <charset val="238"/>
    </font>
    <font>
      <sz val="11"/>
      <color theme="1"/>
      <name val="Calibri"/>
      <family val="2"/>
      <charset val="238"/>
      <scheme val="minor"/>
    </font>
    <font>
      <sz val="8"/>
      <color rgb="FF1F1F1F"/>
      <name val="Arial"/>
      <family val="2"/>
      <charset val="238"/>
    </font>
    <font>
      <sz val="10"/>
      <color rgb="FF040C28"/>
      <name val="Arial"/>
      <family val="2"/>
      <charset val="238"/>
    </font>
    <font>
      <sz val="10"/>
      <color rgb="FF1F1F1F"/>
      <name val="Arial"/>
      <family val="2"/>
      <charset val="238"/>
    </font>
    <font>
      <sz val="9"/>
      <color rgb="FF2D2D2D"/>
      <name val="Arial"/>
      <family val="2"/>
      <charset val="238"/>
    </font>
    <font>
      <sz val="8"/>
      <name val="Arial"/>
      <family val="2"/>
      <charset val="238"/>
    </font>
    <font>
      <sz val="7"/>
      <color rgb="FF1F1F1F"/>
      <name val="Arial"/>
      <family val="2"/>
      <charset val="238"/>
    </font>
    <font>
      <sz val="9"/>
      <color rgb="FF1F1F1F"/>
      <name val="Arial"/>
      <family val="2"/>
      <charset val="238"/>
    </font>
  </fonts>
  <fills count="21">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rgb="FFF2F2F2"/>
      </patternFill>
    </fill>
    <fill>
      <patternFill patternType="solid">
        <fgColor theme="7" tint="0.59999389629810485"/>
        <bgColor indexed="64"/>
      </patternFill>
    </fill>
    <fill>
      <patternFill patternType="solid">
        <fgColor theme="0" tint="-0.14999847407452621"/>
        <bgColor indexed="64"/>
      </patternFill>
    </fill>
    <fill>
      <patternFill patternType="solid">
        <fgColor rgb="FFE2F0D9"/>
        <bgColor rgb="FFE2F0D9"/>
      </patternFill>
    </fill>
    <fill>
      <patternFill patternType="solid">
        <fgColor theme="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BE5D6"/>
        <bgColor rgb="FFE2F0D9"/>
      </patternFill>
    </fill>
    <fill>
      <patternFill patternType="solid">
        <fgColor rgb="FFE2F0D9"/>
        <bgColor rgb="FFDEEBF7"/>
      </patternFill>
    </fill>
    <fill>
      <patternFill patternType="solid">
        <fgColor theme="9" tint="0.79998168889431442"/>
        <bgColor rgb="FFFFFF00"/>
      </patternFill>
    </fill>
    <fill>
      <patternFill patternType="solid">
        <fgColor theme="9" tint="0.79998168889431442"/>
        <bgColor rgb="FFF2DCDB"/>
      </patternFill>
    </fill>
    <fill>
      <patternFill patternType="solid">
        <fgColor rgb="FFFBE4D5"/>
        <bgColor rgb="FFFBE4D5"/>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FBE5D6"/>
        <bgColor rgb="FFFBE5D6"/>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4" fillId="0" borderId="0"/>
    <xf numFmtId="43" fontId="14" fillId="0" borderId="0" applyFont="0" applyFill="0" applyBorder="0" applyAlignment="0" applyProtection="0"/>
  </cellStyleXfs>
  <cellXfs count="272">
    <xf numFmtId="0" fontId="0" fillId="0" borderId="0" xfId="0"/>
    <xf numFmtId="0" fontId="5" fillId="0" borderId="0" xfId="0" applyFont="1"/>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0" borderId="1" xfId="0" applyFont="1" applyBorder="1"/>
    <xf numFmtId="0" fontId="6" fillId="0" borderId="1" xfId="0" applyFont="1" applyBorder="1" applyAlignment="1">
      <alignment horizontal="center" vertical="center" wrapText="1"/>
    </xf>
    <xf numFmtId="0" fontId="5" fillId="2" borderId="1" xfId="0" applyFont="1" applyFill="1" applyBorder="1"/>
    <xf numFmtId="0" fontId="6"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7" borderId="1" xfId="0" applyFont="1" applyFill="1" applyBorder="1"/>
    <xf numFmtId="0" fontId="5" fillId="8"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64" fontId="1" fillId="6" borderId="1" xfId="1" applyFont="1" applyFill="1" applyBorder="1" applyAlignment="1">
      <alignment horizontal="center" vertical="center" wrapText="1"/>
    </xf>
    <xf numFmtId="164" fontId="1" fillId="2" borderId="1" xfId="1" applyFont="1" applyFill="1" applyBorder="1" applyAlignment="1">
      <alignment horizontal="center" vertical="center" wrapText="1"/>
    </xf>
    <xf numFmtId="0" fontId="5" fillId="0" borderId="1" xfId="0" applyFont="1" applyBorder="1" applyAlignment="1">
      <alignment wrapText="1"/>
    </xf>
    <xf numFmtId="164" fontId="1" fillId="0" borderId="1" xfId="1" applyFont="1" applyBorder="1" applyAlignment="1">
      <alignment horizontal="center" vertical="center"/>
    </xf>
    <xf numFmtId="164" fontId="1" fillId="2" borderId="1" xfId="1" applyFont="1" applyFill="1" applyBorder="1" applyAlignment="1">
      <alignment horizontal="center" vertical="center"/>
    </xf>
    <xf numFmtId="0" fontId="5" fillId="2" borderId="3" xfId="0" applyFont="1" applyFill="1" applyBorder="1" applyAlignment="1">
      <alignment horizontal="center" vertical="center"/>
    </xf>
    <xf numFmtId="4" fontId="1" fillId="0" borderId="1" xfId="0" applyNumberFormat="1" applyFont="1" applyBorder="1" applyAlignment="1">
      <alignment horizontal="right" vertical="center" wrapText="1"/>
    </xf>
    <xf numFmtId="0" fontId="1" fillId="2" borderId="3" xfId="0" applyFont="1" applyFill="1" applyBorder="1" applyAlignment="1">
      <alignment horizontal="center" vertical="center" wrapText="1"/>
    </xf>
    <xf numFmtId="0" fontId="5" fillId="0" borderId="0" xfId="0" applyFont="1" applyAlignment="1">
      <alignment horizontal="center" vertical="center"/>
    </xf>
    <xf numFmtId="0" fontId="5" fillId="7" borderId="3" xfId="0" applyFont="1" applyFill="1" applyBorder="1" applyAlignment="1">
      <alignment horizontal="center" vertical="center" wrapText="1"/>
    </xf>
    <xf numFmtId="0" fontId="1" fillId="5" borderId="1" xfId="0"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wrapText="1"/>
    </xf>
    <xf numFmtId="0" fontId="5" fillId="0" borderId="0" xfId="0" applyFont="1" applyAlignment="1">
      <alignment horizontal="center" vertical="center" wrapText="1"/>
    </xf>
    <xf numFmtId="4" fontId="5" fillId="7" borderId="1" xfId="0" applyNumberFormat="1" applyFont="1" applyFill="1" applyBorder="1" applyAlignment="1">
      <alignment vertical="center"/>
    </xf>
    <xf numFmtId="0" fontId="1" fillId="4" borderId="1" xfId="0" applyFont="1" applyFill="1" applyBorder="1" applyAlignment="1">
      <alignment horizontal="center" vertical="center" wrapText="1"/>
    </xf>
    <xf numFmtId="4" fontId="5" fillId="7" borderId="3" xfId="0" applyNumberFormat="1" applyFont="1" applyFill="1" applyBorder="1" applyAlignment="1">
      <alignment vertical="center"/>
    </xf>
    <xf numFmtId="164" fontId="1" fillId="9" borderId="1"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7" borderId="3" xfId="0" applyFont="1" applyFill="1" applyBorder="1" applyAlignment="1">
      <alignment horizontal="center" vertical="center"/>
    </xf>
    <xf numFmtId="0" fontId="5" fillId="10"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0" borderId="0" xfId="0" applyFont="1" applyAlignment="1">
      <alignment horizontal="center" wrapText="1"/>
    </xf>
    <xf numFmtId="0" fontId="5" fillId="0" borderId="1" xfId="0" applyFont="1" applyBorder="1" applyAlignment="1">
      <alignment horizontal="center" vertical="center" wrapText="1"/>
    </xf>
    <xf numFmtId="4" fontId="5" fillId="10" borderId="1" xfId="0" applyNumberFormat="1" applyFont="1" applyFill="1" applyBorder="1" applyAlignment="1">
      <alignment horizontal="center" vertical="center" wrapText="1"/>
    </xf>
    <xf numFmtId="4" fontId="5" fillId="0" borderId="1" xfId="0" applyNumberFormat="1" applyFont="1" applyBorder="1" applyAlignment="1">
      <alignment horizontal="center" vertical="center" wrapText="1"/>
    </xf>
    <xf numFmtId="4" fontId="5" fillId="0" borderId="0" xfId="0" applyNumberFormat="1" applyFont="1" applyAlignment="1">
      <alignment horizontal="right"/>
    </xf>
    <xf numFmtId="4" fontId="5" fillId="0" borderId="1" xfId="0" applyNumberFormat="1" applyFont="1" applyBorder="1" applyAlignment="1">
      <alignment horizontal="right" vertical="center" wrapText="1"/>
    </xf>
    <xf numFmtId="4" fontId="3" fillId="7" borderId="1" xfId="0" applyNumberFormat="1" applyFont="1" applyFill="1" applyBorder="1" applyAlignment="1">
      <alignment horizontal="right" vertical="center"/>
    </xf>
    <xf numFmtId="0" fontId="1" fillId="7" borderId="1" xfId="0" applyFont="1" applyFill="1" applyBorder="1" applyAlignment="1">
      <alignment horizontal="center" vertical="center" wrapText="1"/>
    </xf>
    <xf numFmtId="2" fontId="1" fillId="7" borderId="1" xfId="0" applyNumberFormat="1" applyFont="1" applyFill="1" applyBorder="1" applyAlignment="1">
      <alignment horizontal="center" vertical="center" wrapText="1"/>
    </xf>
    <xf numFmtId="4" fontId="5" fillId="0" borderId="1" xfId="0" applyNumberFormat="1" applyFont="1" applyBorder="1" applyAlignment="1">
      <alignment vertical="center"/>
    </xf>
    <xf numFmtId="0" fontId="5"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4" fontId="5" fillId="7"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xf>
    <xf numFmtId="4" fontId="5" fillId="0" borderId="0" xfId="0" applyNumberFormat="1" applyFont="1" applyAlignment="1">
      <alignment horizontal="right" vertical="center"/>
    </xf>
    <xf numFmtId="0" fontId="5" fillId="5" borderId="1" xfId="0" applyFont="1" applyFill="1" applyBorder="1" applyAlignment="1">
      <alignment horizontal="center" vertical="center"/>
    </xf>
    <xf numFmtId="4" fontId="5" fillId="5" borderId="1" xfId="0" applyNumberFormat="1" applyFont="1" applyFill="1" applyBorder="1" applyAlignment="1">
      <alignment horizontal="right" vertical="center" wrapText="1"/>
    </xf>
    <xf numFmtId="0" fontId="5" fillId="11" borderId="8"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4" fontId="1" fillId="0" borderId="1" xfId="0" applyNumberFormat="1" applyFont="1" applyBorder="1" applyAlignment="1">
      <alignment horizontal="right" vertical="center"/>
    </xf>
    <xf numFmtId="4" fontId="5" fillId="0" borderId="3" xfId="0" applyNumberFormat="1" applyFont="1" applyBorder="1" applyAlignment="1">
      <alignment horizontal="right" vertical="center"/>
    </xf>
    <xf numFmtId="0" fontId="5" fillId="12" borderId="1" xfId="0" applyFont="1" applyFill="1" applyBorder="1" applyAlignment="1">
      <alignment horizontal="center" vertical="center" wrapText="1"/>
    </xf>
    <xf numFmtId="0" fontId="5" fillId="12" borderId="10" xfId="0" applyFont="1" applyFill="1" applyBorder="1" applyAlignment="1">
      <alignment horizontal="center" vertical="center" wrapText="1"/>
    </xf>
    <xf numFmtId="49" fontId="5" fillId="10" borderId="10" xfId="0" applyNumberFormat="1" applyFont="1" applyFill="1" applyBorder="1" applyAlignment="1">
      <alignment horizontal="center" vertical="center" wrapText="1"/>
    </xf>
    <xf numFmtId="2" fontId="5" fillId="10" borderId="10" xfId="0" applyNumberFormat="1" applyFont="1" applyFill="1" applyBorder="1" applyAlignment="1">
      <alignment horizontal="center" vertical="center" wrapText="1"/>
    </xf>
    <xf numFmtId="4" fontId="1" fillId="3" borderId="6"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5" fillId="7" borderId="9"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15" borderId="1" xfId="0" applyNumberFormat="1" applyFont="1" applyFill="1" applyBorder="1" applyAlignment="1">
      <alignment horizontal="center" vertical="center" wrapText="1"/>
    </xf>
    <xf numFmtId="165" fontId="6" fillId="16"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6" fillId="13"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17" borderId="1" xfId="0" applyFont="1" applyFill="1" applyBorder="1" applyAlignment="1">
      <alignment horizontal="center" vertical="center" wrapText="1"/>
    </xf>
    <xf numFmtId="4" fontId="7" fillId="7" borderId="1" xfId="0" applyNumberFormat="1" applyFont="1" applyFill="1" applyBorder="1" applyAlignment="1">
      <alignment horizontal="right" vertical="center" wrapText="1"/>
    </xf>
    <xf numFmtId="0" fontId="5" fillId="5" borderId="1" xfId="0" applyFont="1" applyFill="1" applyBorder="1" applyAlignment="1">
      <alignment horizontal="center" vertical="center" wrapText="1"/>
    </xf>
    <xf numFmtId="2" fontId="5" fillId="5" borderId="1"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7" borderId="1" xfId="0" applyFont="1" applyFill="1" applyBorder="1" applyAlignment="1">
      <alignment horizontal="right" vertical="center" wrapText="1"/>
    </xf>
    <xf numFmtId="2" fontId="5" fillId="7" borderId="1" xfId="0" applyNumberFormat="1" applyFont="1" applyFill="1" applyBorder="1" applyAlignment="1">
      <alignment horizontal="center" vertical="center" wrapText="1"/>
    </xf>
    <xf numFmtId="4" fontId="7" fillId="7" borderId="1" xfId="0" applyNumberFormat="1" applyFont="1" applyFill="1" applyBorder="1" applyAlignment="1">
      <alignment horizontal="right" vertical="center"/>
    </xf>
    <xf numFmtId="4" fontId="5" fillId="0" borderId="1" xfId="0" applyNumberFormat="1" applyFont="1" applyBorder="1" applyAlignment="1">
      <alignment horizontal="center" vertical="center"/>
    </xf>
    <xf numFmtId="4" fontId="5" fillId="7" borderId="1" xfId="0" applyNumberFormat="1" applyFont="1" applyFill="1" applyBorder="1" applyAlignment="1">
      <alignment horizontal="right" vertical="center"/>
    </xf>
    <xf numFmtId="4" fontId="7" fillId="7" borderId="3" xfId="0" applyNumberFormat="1" applyFont="1" applyFill="1" applyBorder="1" applyAlignment="1">
      <alignment horizontal="right" vertical="center"/>
    </xf>
    <xf numFmtId="4" fontId="5" fillId="5" borderId="1" xfId="0" applyNumberFormat="1" applyFont="1" applyFill="1" applyBorder="1" applyAlignment="1">
      <alignment horizontal="right" vertical="center"/>
    </xf>
    <xf numFmtId="0" fontId="11" fillId="0" borderId="1" xfId="0" applyFont="1" applyBorder="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164" fontId="1" fillId="3" borderId="1" xfId="1" applyFont="1" applyFill="1" applyBorder="1" applyAlignment="1">
      <alignment horizontal="center" vertical="center" wrapText="1"/>
    </xf>
    <xf numFmtId="0" fontId="5" fillId="18" borderId="1" xfId="0" applyFont="1" applyFill="1" applyBorder="1" applyAlignment="1">
      <alignment horizontal="center" vertical="center" wrapText="1"/>
    </xf>
    <xf numFmtId="4" fontId="7" fillId="5" borderId="1" xfId="0" applyNumberFormat="1" applyFont="1" applyFill="1" applyBorder="1" applyAlignment="1">
      <alignment horizontal="right" vertical="center" wrapText="1"/>
    </xf>
    <xf numFmtId="0" fontId="5" fillId="18" borderId="9" xfId="0" applyFont="1" applyFill="1" applyBorder="1" applyAlignment="1">
      <alignment horizontal="center" vertical="center" wrapText="1"/>
    </xf>
    <xf numFmtId="0" fontId="5" fillId="7" borderId="4" xfId="0" applyFont="1" applyFill="1" applyBorder="1" applyAlignment="1">
      <alignment horizontal="center" vertical="center" wrapText="1"/>
    </xf>
    <xf numFmtId="4" fontId="3" fillId="7" borderId="1" xfId="0" applyNumberFormat="1" applyFont="1" applyFill="1" applyBorder="1" applyAlignment="1">
      <alignment horizontal="right" vertical="center" wrapText="1"/>
    </xf>
    <xf numFmtId="4" fontId="6" fillId="0" borderId="1" xfId="0" applyNumberFormat="1" applyFont="1" applyBorder="1" applyAlignment="1">
      <alignment horizontal="right" vertical="center"/>
    </xf>
    <xf numFmtId="4" fontId="7" fillId="0" borderId="1" xfId="0" applyNumberFormat="1" applyFont="1" applyBorder="1" applyAlignment="1">
      <alignment horizontal="right" vertical="center"/>
    </xf>
    <xf numFmtId="4" fontId="5" fillId="0" borderId="1" xfId="2" applyNumberFormat="1" applyFont="1" applyFill="1" applyBorder="1" applyAlignment="1">
      <alignment horizontal="right" vertical="center" wrapText="1"/>
    </xf>
    <xf numFmtId="0" fontId="5" fillId="0" borderId="1" xfId="0" applyFont="1" applyBorder="1" applyAlignment="1">
      <alignment horizontal="center" wrapText="1"/>
    </xf>
    <xf numFmtId="49" fontId="13" fillId="16" borderId="1" xfId="0" applyNumberFormat="1" applyFont="1" applyFill="1" applyBorder="1" applyAlignment="1">
      <alignment horizontal="center" vertical="center"/>
    </xf>
    <xf numFmtId="0" fontId="5" fillId="2" borderId="1" xfId="0" applyFont="1" applyFill="1" applyBorder="1" applyAlignment="1">
      <alignment horizontal="center" wrapText="1"/>
    </xf>
    <xf numFmtId="0" fontId="5" fillId="0" borderId="2" xfId="0" applyFont="1" applyBorder="1" applyAlignment="1">
      <alignment horizontal="center" vertical="center" wrapText="1"/>
    </xf>
    <xf numFmtId="4" fontId="7" fillId="7" borderId="3" xfId="0" applyNumberFormat="1" applyFont="1" applyFill="1" applyBorder="1" applyAlignment="1">
      <alignment horizontal="right" vertical="center" wrapText="1"/>
    </xf>
    <xf numFmtId="4" fontId="3" fillId="0" borderId="1" xfId="0" applyNumberFormat="1" applyFont="1" applyBorder="1" applyAlignment="1">
      <alignment horizontal="right" vertical="center"/>
    </xf>
    <xf numFmtId="0" fontId="8" fillId="11"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1" fillId="2" borderId="0" xfId="0" applyFont="1" applyFill="1" applyAlignment="1">
      <alignment horizontal="center" vertical="center" wrapText="1"/>
    </xf>
    <xf numFmtId="0" fontId="5" fillId="2" borderId="1" xfId="0" applyFont="1" applyFill="1" applyBorder="1" applyAlignment="1">
      <alignment horizontal="center" vertical="top" wrapText="1"/>
    </xf>
    <xf numFmtId="2" fontId="5" fillId="0" borderId="1" xfId="0" applyNumberFormat="1" applyFont="1" applyBorder="1" applyAlignment="1">
      <alignment horizontal="center" vertical="center" wrapText="1"/>
    </xf>
    <xf numFmtId="4" fontId="3" fillId="5" borderId="1" xfId="0" applyNumberFormat="1" applyFont="1" applyFill="1" applyBorder="1" applyAlignment="1">
      <alignment horizontal="right" vertical="center"/>
    </xf>
    <xf numFmtId="2" fontId="1" fillId="0" borderId="1" xfId="0" applyNumberFormat="1" applyFont="1" applyBorder="1" applyAlignment="1">
      <alignment horizontal="center" vertical="center" wrapText="1"/>
    </xf>
    <xf numFmtId="0" fontId="0" fillId="0" borderId="0" xfId="0" applyAlignment="1">
      <alignment horizontal="right" vertical="center"/>
    </xf>
    <xf numFmtId="4" fontId="1" fillId="5" borderId="1" xfId="0" applyNumberFormat="1" applyFont="1" applyFill="1" applyBorder="1" applyAlignment="1">
      <alignment horizontal="right" vertical="center"/>
    </xf>
    <xf numFmtId="0" fontId="5" fillId="19" borderId="1" xfId="0" applyFont="1" applyFill="1" applyBorder="1"/>
    <xf numFmtId="166" fontId="7" fillId="0" borderId="1" xfId="0" applyNumberFormat="1" applyFont="1" applyBorder="1"/>
    <xf numFmtId="4" fontId="5" fillId="0" borderId="1" xfId="0" applyNumberFormat="1" applyFont="1" applyBorder="1"/>
    <xf numFmtId="4" fontId="1" fillId="0" borderId="1" xfId="0" applyNumberFormat="1" applyFont="1" applyBorder="1" applyAlignment="1">
      <alignment vertical="center"/>
    </xf>
    <xf numFmtId="4" fontId="5" fillId="5" borderId="1" xfId="0" applyNumberFormat="1" applyFont="1" applyFill="1" applyBorder="1" applyAlignment="1">
      <alignment vertical="center"/>
    </xf>
    <xf numFmtId="0" fontId="1" fillId="7" borderId="3" xfId="0" applyFont="1" applyFill="1" applyBorder="1" applyAlignment="1">
      <alignment horizontal="center" vertical="center" wrapText="1"/>
    </xf>
    <xf numFmtId="2" fontId="5" fillId="7" borderId="6" xfId="0" applyNumberFormat="1" applyFont="1" applyFill="1" applyBorder="1" applyAlignment="1">
      <alignment horizontal="center" vertical="center" wrapText="1"/>
    </xf>
    <xf numFmtId="0" fontId="5" fillId="0" borderId="6" xfId="0" applyFont="1" applyBorder="1" applyAlignment="1">
      <alignment horizontal="center" vertical="center" wrapText="1"/>
    </xf>
    <xf numFmtId="2" fontId="5" fillId="0" borderId="6" xfId="0" applyNumberFormat="1" applyFont="1" applyBorder="1" applyAlignment="1">
      <alignment horizontal="center" vertical="center" wrapText="1"/>
    </xf>
    <xf numFmtId="2" fontId="1" fillId="0" borderId="6" xfId="1"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2" fontId="5" fillId="5" borderId="6" xfId="0" applyNumberFormat="1" applyFont="1" applyFill="1" applyBorder="1" applyAlignment="1">
      <alignment horizontal="center" vertical="center" wrapText="1"/>
    </xf>
    <xf numFmtId="0" fontId="5" fillId="7" borderId="6" xfId="0" applyFont="1" applyFill="1" applyBorder="1" applyAlignment="1">
      <alignment horizontal="center" vertical="center" wrapText="1"/>
    </xf>
    <xf numFmtId="2" fontId="5" fillId="7" borderId="7" xfId="0" applyNumberFormat="1" applyFont="1" applyFill="1" applyBorder="1" applyAlignment="1">
      <alignment horizontal="center" vertical="center" wrapText="1"/>
    </xf>
    <xf numFmtId="4" fontId="1" fillId="5" borderId="1" xfId="0" applyNumberFormat="1" applyFont="1" applyFill="1" applyBorder="1" applyAlignment="1">
      <alignment vertical="center"/>
    </xf>
    <xf numFmtId="0" fontId="5" fillId="0" borderId="4" xfId="0" applyFont="1" applyBorder="1" applyAlignment="1">
      <alignment horizontal="center" vertical="center" wrapText="1"/>
    </xf>
    <xf numFmtId="0" fontId="6" fillId="14"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8" fillId="0" borderId="0" xfId="0" applyFont="1" applyAlignment="1">
      <alignment horizontal="center" vertical="center" wrapText="1"/>
    </xf>
    <xf numFmtId="0" fontId="1" fillId="3" borderId="9" xfId="0" applyFont="1" applyFill="1" applyBorder="1" applyAlignment="1">
      <alignment horizontal="center" vertical="center" wrapText="1"/>
    </xf>
    <xf numFmtId="2" fontId="6" fillId="0" borderId="6"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8" fontId="5" fillId="0" borderId="1" xfId="0" applyNumberFormat="1" applyFont="1" applyBorder="1" applyAlignment="1">
      <alignment horizontal="center" vertical="center" wrapText="1"/>
    </xf>
    <xf numFmtId="4" fontId="5" fillId="7" borderId="1" xfId="0" applyNumberFormat="1" applyFont="1" applyFill="1" applyBorder="1" applyAlignment="1">
      <alignment horizontal="center" vertical="center" wrapText="1"/>
    </xf>
    <xf numFmtId="4" fontId="5" fillId="5" borderId="1" xfId="0" applyNumberFormat="1" applyFont="1" applyFill="1" applyBorder="1" applyAlignment="1">
      <alignment horizontal="center" vertical="center" wrapText="1"/>
    </xf>
    <xf numFmtId="4" fontId="11" fillId="0" borderId="1" xfId="0" applyNumberFormat="1" applyFont="1" applyBorder="1" applyAlignment="1">
      <alignment horizontal="center" vertical="center"/>
    </xf>
    <xf numFmtId="4" fontId="1" fillId="7" borderId="1" xfId="0" applyNumberFormat="1" applyFont="1" applyFill="1" applyBorder="1" applyAlignment="1">
      <alignment horizontal="center" vertical="center" wrapText="1"/>
    </xf>
    <xf numFmtId="4" fontId="5" fillId="0" borderId="0" xfId="0" applyNumberFormat="1" applyFont="1" applyAlignment="1">
      <alignment horizontal="center" vertical="center"/>
    </xf>
    <xf numFmtId="6" fontId="5" fillId="5" borderId="1" xfId="0" applyNumberFormat="1" applyFont="1" applyFill="1" applyBorder="1" applyAlignment="1">
      <alignment horizontal="center" vertical="center" wrapText="1"/>
    </xf>
    <xf numFmtId="6" fontId="5" fillId="0" borderId="1" xfId="0" applyNumberFormat="1" applyFont="1" applyBorder="1" applyAlignment="1">
      <alignment horizontal="center" vertical="center" wrapText="1"/>
    </xf>
    <xf numFmtId="2" fontId="1" fillId="7" borderId="0" xfId="0" applyNumberFormat="1" applyFont="1" applyFill="1" applyAlignment="1">
      <alignment horizontal="center" vertical="center" wrapText="1"/>
    </xf>
    <xf numFmtId="0" fontId="5" fillId="7" borderId="2" xfId="0" applyFont="1" applyFill="1" applyBorder="1" applyAlignment="1">
      <alignment horizontal="center" vertical="center" wrapText="1"/>
    </xf>
    <xf numFmtId="0" fontId="8" fillId="0" borderId="3" xfId="0" applyFont="1" applyBorder="1" applyAlignment="1">
      <alignment horizontal="center" vertical="center" wrapText="1"/>
    </xf>
    <xf numFmtId="164" fontId="1" fillId="20" borderId="1" xfId="1" applyFont="1" applyFill="1" applyBorder="1" applyAlignment="1">
      <alignment horizontal="center" vertical="center" wrapText="1"/>
    </xf>
    <xf numFmtId="4" fontId="3" fillId="7" borderId="1" xfId="0" applyNumberFormat="1" applyFont="1" applyFill="1" applyBorder="1" applyAlignment="1">
      <alignment vertical="center" wrapText="1"/>
    </xf>
    <xf numFmtId="4" fontId="0" fillId="0" borderId="1" xfId="0" applyNumberFormat="1" applyBorder="1" applyAlignment="1">
      <alignment vertical="center"/>
    </xf>
    <xf numFmtId="0" fontId="19" fillId="0" borderId="1" xfId="0" applyFont="1" applyBorder="1" applyAlignment="1">
      <alignment horizontal="center" vertical="center" wrapText="1"/>
    </xf>
    <xf numFmtId="2" fontId="1" fillId="0" borderId="6" xfId="0" applyNumberFormat="1" applyFont="1" applyBorder="1" applyAlignment="1">
      <alignment horizontal="center" vertical="center" wrapText="1"/>
    </xf>
    <xf numFmtId="4" fontId="8"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8" fillId="0" borderId="2" xfId="0" applyFont="1" applyBorder="1" applyAlignment="1">
      <alignment horizontal="center" vertical="center" wrapText="1"/>
    </xf>
    <xf numFmtId="0" fontId="1"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4" fontId="5" fillId="0" borderId="1" xfId="0" applyNumberFormat="1" applyFont="1" applyBorder="1" applyAlignment="1">
      <alignment horizontal="center" vertical="center" wrapText="1"/>
    </xf>
    <xf numFmtId="0" fontId="5" fillId="2" borderId="0" xfId="0" applyFont="1" applyFill="1" applyAlignment="1">
      <alignment horizontal="center" vertical="center" wrapText="1"/>
    </xf>
    <xf numFmtId="4" fontId="5" fillId="0" borderId="1" xfId="0" applyNumberFormat="1" applyFont="1" applyBorder="1" applyAlignment="1">
      <alignment horizontal="right" vertical="center"/>
    </xf>
    <xf numFmtId="0" fontId="1"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10" borderId="1" xfId="0" applyFont="1" applyFill="1" applyBorder="1" applyAlignment="1">
      <alignment horizontal="center" vertical="center" wrapText="1"/>
    </xf>
    <xf numFmtId="4" fontId="5" fillId="0" borderId="1" xfId="0" applyNumberFormat="1" applyFont="1" applyBorder="1" applyAlignment="1">
      <alignment horizontal="right" vertical="center"/>
    </xf>
    <xf numFmtId="0" fontId="5" fillId="4"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1" fillId="4" borderId="1" xfId="0" applyFont="1" applyFill="1" applyBorder="1" applyAlignment="1">
      <alignment horizontal="center" vertical="center" wrapText="1"/>
    </xf>
    <xf numFmtId="2" fontId="5" fillId="0" borderId="2"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2" fontId="1" fillId="7" borderId="3" xfId="0" applyNumberFormat="1" applyFont="1" applyFill="1" applyBorder="1" applyAlignment="1">
      <alignment horizontal="center" vertical="center" wrapText="1"/>
    </xf>
    <xf numFmtId="2" fontId="3" fillId="7" borderId="3" xfId="0" applyNumberFormat="1" applyFont="1" applyFill="1" applyBorder="1" applyAlignment="1">
      <alignment horizontal="right" vertical="center" wrapText="1"/>
    </xf>
    <xf numFmtId="0" fontId="5" fillId="2" borderId="0" xfId="0" applyFont="1" applyFill="1" applyBorder="1" applyAlignment="1">
      <alignment horizontal="center" vertical="center" wrapText="1"/>
    </xf>
    <xf numFmtId="4" fontId="1" fillId="0" borderId="9" xfId="0" applyNumberFormat="1" applyFont="1" applyBorder="1" applyAlignment="1">
      <alignment horizontal="right" vertical="center"/>
    </xf>
    <xf numFmtId="0" fontId="8" fillId="0" borderId="1" xfId="0" applyFont="1" applyBorder="1" applyAlignment="1">
      <alignment horizontal="center" vertical="center" wrapText="1"/>
    </xf>
    <xf numFmtId="0" fontId="1" fillId="0" borderId="1" xfId="0" applyFont="1" applyBorder="1" applyAlignment="1">
      <alignment horizontal="center" vertical="center"/>
    </xf>
    <xf numFmtId="2" fontId="1" fillId="7" borderId="6" xfId="0" applyNumberFormat="1" applyFont="1" applyFill="1" applyBorder="1" applyAlignment="1">
      <alignment horizontal="center" vertical="center" wrapText="1"/>
    </xf>
    <xf numFmtId="4" fontId="3" fillId="7" borderId="13" xfId="0" applyNumberFormat="1" applyFont="1" applyFill="1" applyBorder="1" applyAlignment="1">
      <alignment horizontal="right" vertical="center"/>
    </xf>
    <xf numFmtId="0" fontId="1" fillId="7"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5" fillId="2" borderId="1" xfId="0" applyFont="1" applyFill="1" applyBorder="1" applyAlignment="1">
      <alignment vertical="center" wrapText="1"/>
    </xf>
    <xf numFmtId="2" fontId="3" fillId="7" borderId="1" xfId="0" applyNumberFormat="1" applyFont="1" applyFill="1" applyBorder="1" applyAlignment="1">
      <alignment horizontal="right" vertical="center" wrapText="1"/>
    </xf>
    <xf numFmtId="0" fontId="1" fillId="2" borderId="3" xfId="0" applyFont="1" applyFill="1" applyBorder="1" applyAlignment="1">
      <alignment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xf>
    <xf numFmtId="0" fontId="5" fillId="10" borderId="1" xfId="0" applyFont="1" applyFill="1" applyBorder="1" applyAlignment="1">
      <alignment horizontal="center" vertical="center" wrapText="1"/>
    </xf>
    <xf numFmtId="0" fontId="11" fillId="0" borderId="1" xfId="0" applyFont="1" applyBorder="1" applyAlignment="1">
      <alignment horizontal="center" vertical="center" wrapText="1"/>
    </xf>
    <xf numFmtId="4" fontId="5" fillId="0" borderId="3" xfId="0" applyNumberFormat="1" applyFont="1" applyBorder="1" applyAlignment="1">
      <alignment horizontal="right" vertical="center"/>
    </xf>
    <xf numFmtId="4" fontId="5" fillId="0" borderId="2" xfId="0" applyNumberFormat="1" applyFont="1" applyBorder="1" applyAlignment="1">
      <alignment horizontal="right"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2" fontId="1" fillId="0" borderId="3" xfId="0" applyNumberFormat="1" applyFont="1" applyBorder="1" applyAlignment="1">
      <alignment horizontal="center" vertical="center" wrapText="1"/>
    </xf>
    <xf numFmtId="2" fontId="1" fillId="0" borderId="4"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0" fontId="5" fillId="0" borderId="4" xfId="0" applyFont="1" applyBorder="1" applyAlignment="1">
      <alignment horizontal="center" vertical="center"/>
    </xf>
    <xf numFmtId="0" fontId="1" fillId="4" borderId="1" xfId="0" applyFont="1" applyFill="1" applyBorder="1" applyAlignment="1">
      <alignment horizontal="center" vertical="center" wrapText="1"/>
    </xf>
    <xf numFmtId="0" fontId="5" fillId="0" borderId="1" xfId="0" applyFont="1" applyBorder="1" applyAlignment="1">
      <alignment horizontal="center" vertical="center" wrapText="1" shrinkToFi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4" fontId="5" fillId="1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4" fontId="5" fillId="0" borderId="1" xfId="0" applyNumberFormat="1" applyFont="1" applyBorder="1" applyAlignment="1">
      <alignment horizontal="center" vertical="center" wrapText="1"/>
    </xf>
    <xf numFmtId="0" fontId="5" fillId="5"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1" fillId="10" borderId="1" xfId="0" applyFont="1" applyFill="1" applyBorder="1" applyAlignment="1">
      <alignment horizontal="center" vertical="center" wrapText="1"/>
    </xf>
    <xf numFmtId="4" fontId="5" fillId="0" borderId="3" xfId="0" applyNumberFormat="1" applyFont="1" applyBorder="1" applyAlignment="1">
      <alignment horizontal="center" vertical="center" wrapText="1"/>
    </xf>
    <xf numFmtId="4" fontId="5" fillId="0" borderId="2"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4" fontId="5" fillId="0" borderId="1" xfId="0" applyNumberFormat="1" applyFont="1" applyBorder="1" applyAlignment="1">
      <alignment horizontal="right" vertical="center"/>
    </xf>
    <xf numFmtId="4" fontId="5" fillId="0" borderId="3" xfId="0" applyNumberFormat="1" applyFont="1" applyBorder="1" applyAlignment="1">
      <alignment horizontal="center" vertical="center"/>
    </xf>
    <xf numFmtId="4" fontId="5" fillId="0" borderId="4" xfId="0" applyNumberFormat="1" applyFont="1" applyBorder="1" applyAlignment="1">
      <alignment horizontal="center" vertical="center"/>
    </xf>
    <xf numFmtId="4" fontId="5" fillId="0" borderId="2" xfId="0" applyNumberFormat="1" applyFont="1" applyBorder="1" applyAlignment="1">
      <alignment horizontal="center" vertical="center"/>
    </xf>
    <xf numFmtId="4" fontId="5" fillId="0" borderId="4" xfId="0" applyNumberFormat="1" applyFont="1" applyBorder="1" applyAlignment="1">
      <alignment horizontal="right" vertical="center"/>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5" fillId="10" borderId="1" xfId="0" applyFont="1" applyFill="1" applyBorder="1" applyAlignment="1">
      <alignment horizontal="center" vertical="center" wrapText="1" shrinkToFit="1"/>
    </xf>
    <xf numFmtId="4" fontId="5" fillId="0" borderId="3" xfId="2" applyNumberFormat="1" applyFont="1" applyFill="1" applyBorder="1" applyAlignment="1">
      <alignment horizontal="center" vertical="center" wrapText="1"/>
    </xf>
    <xf numFmtId="4" fontId="5" fillId="0" borderId="4" xfId="2" applyNumberFormat="1" applyFont="1" applyFill="1" applyBorder="1" applyAlignment="1">
      <alignment horizontal="center" vertical="center" wrapText="1"/>
    </xf>
    <xf numFmtId="4" fontId="5" fillId="0" borderId="2" xfId="2" applyNumberFormat="1" applyFont="1" applyFill="1" applyBorder="1" applyAlignment="1">
      <alignment horizontal="center" vertical="center" wrapText="1"/>
    </xf>
    <xf numFmtId="2" fontId="5" fillId="0" borderId="3" xfId="0" applyNumberFormat="1" applyFont="1" applyBorder="1" applyAlignment="1">
      <alignment horizontal="center" vertical="center" wrapText="1"/>
    </xf>
    <xf numFmtId="2" fontId="5" fillId="0" borderId="4"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164" fontId="1" fillId="0" borderId="3" xfId="1" applyFont="1" applyBorder="1" applyAlignment="1">
      <alignment horizontal="center" vertical="center" wrapText="1"/>
    </xf>
    <xf numFmtId="164" fontId="1" fillId="0" borderId="2" xfId="1" applyFont="1" applyBorder="1" applyAlignment="1">
      <alignment horizontal="center" vertical="center" wrapText="1"/>
    </xf>
    <xf numFmtId="0" fontId="1" fillId="10" borderId="3"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5" borderId="1"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164" fontId="1" fillId="0" borderId="4" xfId="1" applyFont="1" applyBorder="1" applyAlignment="1">
      <alignment horizontal="center" vertical="center" wrapText="1"/>
    </xf>
    <xf numFmtId="0" fontId="1" fillId="0" borderId="1" xfId="0" applyFont="1" applyBorder="1" applyAlignment="1">
      <alignment horizontal="center" vertical="center"/>
    </xf>
    <xf numFmtId="164" fontId="1" fillId="0" borderId="1" xfId="1" applyFont="1" applyBorder="1" applyAlignment="1">
      <alignment horizontal="center" vertical="center" wrapText="1"/>
    </xf>
    <xf numFmtId="0" fontId="5" fillId="5" borderId="1"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2" xfId="0" applyFont="1" applyFill="1" applyBorder="1" applyAlignment="1">
      <alignment horizontal="center" vertical="center"/>
    </xf>
    <xf numFmtId="0" fontId="1" fillId="3" borderId="1" xfId="0" applyFont="1" applyFill="1" applyBorder="1" applyAlignment="1">
      <alignment horizontal="center" vertical="center" wrapText="1"/>
    </xf>
    <xf numFmtId="2" fontId="5" fillId="0" borderId="5" xfId="0" applyNumberFormat="1" applyFont="1" applyBorder="1" applyAlignment="1">
      <alignment horizontal="center" vertical="center" wrapText="1"/>
    </xf>
    <xf numFmtId="2" fontId="5" fillId="0" borderId="7"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cellXfs>
  <cellStyles count="3">
    <cellStyle name="Dziesiętny" xfId="2" builtinId="3"/>
    <cellStyle name="Excel Built-in Normal" xfId="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portalzp.pl/kody-cpv/szczegoly/elektroniczne-uslugi-informacyjne-7920" TargetMode="External"/><Relationship Id="rId1" Type="http://schemas.openxmlformats.org/officeDocument/2006/relationships/hyperlink" Target="https://www.portalzp.pl/kody-cpv/szczegoly/uslugi-przechowywania-statkow-786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669"/>
  <sheetViews>
    <sheetView showGridLines="0" tabSelected="1" zoomScaleNormal="100" zoomScaleSheetLayoutView="90" workbookViewId="0">
      <pane ySplit="2" topLeftCell="A629" activePane="bottomLeft" state="frozen"/>
      <selection pane="bottomLeft" activeCell="M655" sqref="M655"/>
    </sheetView>
  </sheetViews>
  <sheetFormatPr defaultColWidth="8.7265625" defaultRowHeight="11.5" x14ac:dyDescent="0.25"/>
  <cols>
    <col min="1" max="1" width="8.81640625" style="24" customWidth="1"/>
    <col min="2" max="2" width="23.54296875" style="39" customWidth="1"/>
    <col min="3" max="3" width="23.7265625" style="29" customWidth="1"/>
    <col min="4" max="4" width="18.54296875" style="28" customWidth="1"/>
    <col min="5" max="5" width="14" style="43" customWidth="1"/>
    <col min="6" max="6" width="17.453125" style="148" customWidth="1"/>
    <col min="7" max="7" width="12.81640625" style="1" customWidth="1"/>
    <col min="8" max="8" width="17" style="1" customWidth="1"/>
    <col min="9" max="9" width="23.54296875" style="1" customWidth="1"/>
    <col min="10" max="16384" width="8.7265625" style="1"/>
  </cols>
  <sheetData>
    <row r="2" spans="1:9" ht="60" x14ac:dyDescent="0.25">
      <c r="A2" s="37" t="s">
        <v>241</v>
      </c>
      <c r="B2" s="37" t="s">
        <v>0</v>
      </c>
      <c r="C2" s="84" t="s">
        <v>1378</v>
      </c>
      <c r="D2" s="37" t="s">
        <v>7</v>
      </c>
      <c r="E2" s="41" t="s">
        <v>229</v>
      </c>
      <c r="F2" s="41" t="s">
        <v>236</v>
      </c>
      <c r="G2" s="37" t="s">
        <v>23</v>
      </c>
      <c r="H2" s="37" t="s">
        <v>152</v>
      </c>
      <c r="I2" s="65" t="s">
        <v>237</v>
      </c>
    </row>
    <row r="3" spans="1:9" ht="46" x14ac:dyDescent="0.25">
      <c r="A3" s="204">
        <v>1</v>
      </c>
      <c r="B3" s="223" t="s">
        <v>175</v>
      </c>
      <c r="C3" s="112"/>
      <c r="D3" s="199" t="s">
        <v>197</v>
      </c>
      <c r="E3" s="231">
        <v>850000</v>
      </c>
      <c r="F3" s="89"/>
      <c r="G3" s="40" t="s">
        <v>337</v>
      </c>
      <c r="H3" s="15" t="s">
        <v>335</v>
      </c>
      <c r="I3" s="31" t="s">
        <v>1643</v>
      </c>
    </row>
    <row r="4" spans="1:9" ht="34.5" x14ac:dyDescent="0.25">
      <c r="A4" s="204"/>
      <c r="B4" s="223"/>
      <c r="C4" s="112"/>
      <c r="D4" s="199"/>
      <c r="E4" s="231"/>
      <c r="F4" s="89"/>
      <c r="G4" s="40" t="s">
        <v>1949</v>
      </c>
      <c r="H4" s="15" t="s">
        <v>1950</v>
      </c>
      <c r="I4" s="31" t="s">
        <v>1643</v>
      </c>
    </row>
    <row r="5" spans="1:9" x14ac:dyDescent="0.25">
      <c r="A5" s="204"/>
      <c r="B5" s="223"/>
      <c r="C5" s="112"/>
      <c r="D5" s="199"/>
      <c r="E5" s="231"/>
      <c r="F5" s="40"/>
      <c r="G5" s="40" t="s">
        <v>264</v>
      </c>
      <c r="H5" s="4" t="s">
        <v>1645</v>
      </c>
      <c r="I5" s="31" t="s">
        <v>1643</v>
      </c>
    </row>
    <row r="6" spans="1:9" ht="15" customHeight="1" x14ac:dyDescent="0.25">
      <c r="A6" s="204"/>
      <c r="B6" s="223"/>
      <c r="C6" s="71" t="s">
        <v>42</v>
      </c>
      <c r="D6" s="11"/>
      <c r="E6" s="88">
        <f>SUM(E3:E3)</f>
        <v>850000</v>
      </c>
      <c r="F6" s="144"/>
      <c r="G6" s="11"/>
      <c r="H6" s="11"/>
      <c r="I6" s="46" t="s">
        <v>1643</v>
      </c>
    </row>
    <row r="7" spans="1:9" ht="37.5" customHeight="1" x14ac:dyDescent="0.25">
      <c r="A7" s="204">
        <v>2</v>
      </c>
      <c r="B7" s="205" t="s">
        <v>238</v>
      </c>
      <c r="C7" s="112"/>
      <c r="D7" s="209" t="s">
        <v>197</v>
      </c>
      <c r="E7" s="53">
        <v>25000</v>
      </c>
      <c r="F7" s="42"/>
      <c r="G7" s="40" t="s">
        <v>336</v>
      </c>
      <c r="H7" s="15" t="s">
        <v>273</v>
      </c>
      <c r="I7" s="31" t="s">
        <v>1643</v>
      </c>
    </row>
    <row r="8" spans="1:9" ht="46" x14ac:dyDescent="0.25">
      <c r="A8" s="204"/>
      <c r="B8" s="205"/>
      <c r="C8" s="112"/>
      <c r="D8" s="221"/>
      <c r="E8" s="53">
        <v>27000</v>
      </c>
      <c r="F8" s="89">
        <v>27000</v>
      </c>
      <c r="G8" s="40" t="s">
        <v>336</v>
      </c>
      <c r="H8" s="15" t="s">
        <v>335</v>
      </c>
      <c r="I8" s="31" t="s">
        <v>1643</v>
      </c>
    </row>
    <row r="9" spans="1:9" ht="23" x14ac:dyDescent="0.25">
      <c r="A9" s="204"/>
      <c r="B9" s="205"/>
      <c r="C9" s="112"/>
      <c r="D9" s="221"/>
      <c r="E9" s="104">
        <v>29120</v>
      </c>
      <c r="F9" s="40" t="s">
        <v>1862</v>
      </c>
      <c r="G9" s="35" t="s">
        <v>337</v>
      </c>
      <c r="H9" s="4" t="s">
        <v>1404</v>
      </c>
      <c r="I9" s="31" t="s">
        <v>1643</v>
      </c>
    </row>
    <row r="10" spans="1:9" ht="46" x14ac:dyDescent="0.25">
      <c r="A10" s="204"/>
      <c r="B10" s="205"/>
      <c r="C10" s="112"/>
      <c r="D10" s="221"/>
      <c r="E10" s="104">
        <v>2000</v>
      </c>
      <c r="F10" s="51" t="s">
        <v>1422</v>
      </c>
      <c r="G10" s="78" t="s">
        <v>288</v>
      </c>
      <c r="H10" s="79" t="s">
        <v>1928</v>
      </c>
      <c r="I10" s="31" t="s">
        <v>1643</v>
      </c>
    </row>
    <row r="11" spans="1:9" ht="46" x14ac:dyDescent="0.25">
      <c r="A11" s="204"/>
      <c r="B11" s="205"/>
      <c r="C11" s="112"/>
      <c r="D11" s="221"/>
      <c r="E11" s="104">
        <v>15000</v>
      </c>
      <c r="F11" s="51" t="s">
        <v>1424</v>
      </c>
      <c r="G11" s="78" t="s">
        <v>337</v>
      </c>
      <c r="H11" s="79" t="s">
        <v>1928</v>
      </c>
      <c r="I11" s="31" t="s">
        <v>1643</v>
      </c>
    </row>
    <row r="12" spans="1:9" ht="46" x14ac:dyDescent="0.25">
      <c r="A12" s="204"/>
      <c r="B12" s="205"/>
      <c r="C12" s="112"/>
      <c r="D12" s="221"/>
      <c r="E12" s="104">
        <v>40000</v>
      </c>
      <c r="F12" s="51" t="s">
        <v>1425</v>
      </c>
      <c r="G12" s="78" t="s">
        <v>1426</v>
      </c>
      <c r="H12" s="79" t="s">
        <v>1928</v>
      </c>
      <c r="I12" s="31" t="s">
        <v>1643</v>
      </c>
    </row>
    <row r="13" spans="1:9" ht="23" x14ac:dyDescent="0.25">
      <c r="A13" s="204"/>
      <c r="B13" s="205"/>
      <c r="C13" s="112"/>
      <c r="D13" s="221"/>
      <c r="E13" s="104">
        <v>40000</v>
      </c>
      <c r="F13" s="51" t="s">
        <v>1435</v>
      </c>
      <c r="G13" s="78" t="s">
        <v>337</v>
      </c>
      <c r="H13" s="79" t="s">
        <v>1436</v>
      </c>
      <c r="I13" s="31" t="s">
        <v>1643</v>
      </c>
    </row>
    <row r="14" spans="1:9" ht="23" x14ac:dyDescent="0.25">
      <c r="A14" s="204"/>
      <c r="B14" s="205"/>
      <c r="C14" s="112"/>
      <c r="D14" s="221"/>
      <c r="E14" s="104">
        <v>8000</v>
      </c>
      <c r="F14" s="51" t="s">
        <v>1437</v>
      </c>
      <c r="G14" s="78" t="s">
        <v>1426</v>
      </c>
      <c r="H14" s="79" t="s">
        <v>1436</v>
      </c>
      <c r="I14" s="31" t="s">
        <v>1643</v>
      </c>
    </row>
    <row r="15" spans="1:9" ht="23" x14ac:dyDescent="0.25">
      <c r="A15" s="204"/>
      <c r="B15" s="205"/>
      <c r="C15" s="112"/>
      <c r="D15" s="221"/>
      <c r="E15" s="104">
        <v>6000</v>
      </c>
      <c r="F15" s="51" t="s">
        <v>1441</v>
      </c>
      <c r="G15" s="78" t="s">
        <v>337</v>
      </c>
      <c r="H15" s="79" t="s">
        <v>1442</v>
      </c>
      <c r="I15" s="31" t="s">
        <v>1643</v>
      </c>
    </row>
    <row r="16" spans="1:9" ht="23" x14ac:dyDescent="0.25">
      <c r="A16" s="204"/>
      <c r="B16" s="205"/>
      <c r="C16" s="112"/>
      <c r="D16" s="221"/>
      <c r="E16" s="104">
        <v>3000</v>
      </c>
      <c r="F16" s="51" t="s">
        <v>1445</v>
      </c>
      <c r="G16" s="78" t="s">
        <v>288</v>
      </c>
      <c r="H16" s="79" t="s">
        <v>1443</v>
      </c>
      <c r="I16" s="31" t="s">
        <v>1643</v>
      </c>
    </row>
    <row r="17" spans="1:9" ht="23" x14ac:dyDescent="0.25">
      <c r="A17" s="204"/>
      <c r="B17" s="205"/>
      <c r="C17" s="112"/>
      <c r="D17" s="221"/>
      <c r="E17" s="104">
        <v>1500</v>
      </c>
      <c r="F17" s="51" t="s">
        <v>1444</v>
      </c>
      <c r="G17" s="78" t="s">
        <v>288</v>
      </c>
      <c r="H17" s="79" t="s">
        <v>1443</v>
      </c>
      <c r="I17" s="31" t="s">
        <v>1643</v>
      </c>
    </row>
    <row r="18" spans="1:9" ht="23" x14ac:dyDescent="0.25">
      <c r="A18" s="204"/>
      <c r="B18" s="205"/>
      <c r="C18" s="112"/>
      <c r="D18" s="221"/>
      <c r="E18" s="104">
        <v>7000</v>
      </c>
      <c r="F18" s="51"/>
      <c r="G18" s="78" t="s">
        <v>1381</v>
      </c>
      <c r="H18" s="79" t="s">
        <v>1455</v>
      </c>
      <c r="I18" s="31" t="s">
        <v>1643</v>
      </c>
    </row>
    <row r="19" spans="1:9" ht="34.5" x14ac:dyDescent="0.25">
      <c r="A19" s="204"/>
      <c r="B19" s="205"/>
      <c r="C19" s="112"/>
      <c r="D19" s="221"/>
      <c r="E19" s="104">
        <v>20000</v>
      </c>
      <c r="F19" s="51" t="s">
        <v>1511</v>
      </c>
      <c r="G19" s="78" t="s">
        <v>337</v>
      </c>
      <c r="H19" s="79" t="s">
        <v>1512</v>
      </c>
      <c r="I19" s="31" t="s">
        <v>1643</v>
      </c>
    </row>
    <row r="20" spans="1:9" ht="34.5" x14ac:dyDescent="0.25">
      <c r="A20" s="204"/>
      <c r="B20" s="205"/>
      <c r="C20" s="112"/>
      <c r="D20" s="221"/>
      <c r="E20" s="104">
        <v>7000</v>
      </c>
      <c r="F20" s="51" t="s">
        <v>1513</v>
      </c>
      <c r="G20" s="78" t="s">
        <v>337</v>
      </c>
      <c r="H20" s="79" t="s">
        <v>1512</v>
      </c>
      <c r="I20" s="31" t="s">
        <v>1643</v>
      </c>
    </row>
    <row r="21" spans="1:9" ht="34.5" x14ac:dyDescent="0.25">
      <c r="A21" s="204"/>
      <c r="B21" s="205"/>
      <c r="C21" s="112"/>
      <c r="D21" s="221"/>
      <c r="E21" s="104">
        <v>5000</v>
      </c>
      <c r="F21" s="51" t="s">
        <v>1926</v>
      </c>
      <c r="G21" s="78" t="s">
        <v>337</v>
      </c>
      <c r="H21" s="79" t="s">
        <v>1512</v>
      </c>
      <c r="I21" s="31" t="s">
        <v>1643</v>
      </c>
    </row>
    <row r="22" spans="1:9" ht="34.5" x14ac:dyDescent="0.25">
      <c r="A22" s="204"/>
      <c r="B22" s="205"/>
      <c r="C22" s="112"/>
      <c r="D22" s="221"/>
      <c r="E22" s="104">
        <v>5000</v>
      </c>
      <c r="F22" s="51" t="s">
        <v>1515</v>
      </c>
      <c r="G22" s="78" t="s">
        <v>337</v>
      </c>
      <c r="H22" s="79" t="s">
        <v>1512</v>
      </c>
      <c r="I22" s="31" t="s">
        <v>1643</v>
      </c>
    </row>
    <row r="23" spans="1:9" ht="34.5" x14ac:dyDescent="0.25">
      <c r="A23" s="204"/>
      <c r="B23" s="205"/>
      <c r="C23" s="112"/>
      <c r="D23" s="221"/>
      <c r="E23" s="104">
        <v>10000</v>
      </c>
      <c r="F23" s="51" t="s">
        <v>1516</v>
      </c>
      <c r="G23" s="78" t="s">
        <v>337</v>
      </c>
      <c r="H23" s="79" t="s">
        <v>1512</v>
      </c>
      <c r="I23" s="31" t="s">
        <v>1643</v>
      </c>
    </row>
    <row r="24" spans="1:9" ht="34.5" x14ac:dyDescent="0.25">
      <c r="A24" s="204"/>
      <c r="B24" s="205"/>
      <c r="C24" s="112"/>
      <c r="D24" s="221"/>
      <c r="E24" s="104">
        <v>1000</v>
      </c>
      <c r="F24" s="51" t="s">
        <v>1513</v>
      </c>
      <c r="G24" s="78" t="s">
        <v>337</v>
      </c>
      <c r="H24" s="79" t="s">
        <v>1512</v>
      </c>
      <c r="I24" s="31" t="s">
        <v>1643</v>
      </c>
    </row>
    <row r="25" spans="1:9" ht="34.5" x14ac:dyDescent="0.25">
      <c r="A25" s="204"/>
      <c r="B25" s="205"/>
      <c r="C25" s="112"/>
      <c r="D25" s="221"/>
      <c r="E25" s="104">
        <v>1000</v>
      </c>
      <c r="F25" s="51" t="s">
        <v>1514</v>
      </c>
      <c r="G25" s="78" t="s">
        <v>337</v>
      </c>
      <c r="H25" s="79" t="s">
        <v>1512</v>
      </c>
      <c r="I25" s="31" t="s">
        <v>1643</v>
      </c>
    </row>
    <row r="26" spans="1:9" ht="34.5" x14ac:dyDescent="0.25">
      <c r="A26" s="204"/>
      <c r="B26" s="205"/>
      <c r="C26" s="112"/>
      <c r="D26" s="221"/>
      <c r="E26" s="104">
        <v>1000</v>
      </c>
      <c r="F26" s="51" t="s">
        <v>1515</v>
      </c>
      <c r="G26" s="78" t="s">
        <v>337</v>
      </c>
      <c r="H26" s="79" t="s">
        <v>1512</v>
      </c>
      <c r="I26" s="31" t="s">
        <v>1643</v>
      </c>
    </row>
    <row r="27" spans="1:9" x14ac:dyDescent="0.25">
      <c r="A27" s="204"/>
      <c r="B27" s="205"/>
      <c r="C27" s="112"/>
      <c r="D27" s="221"/>
      <c r="E27" s="104">
        <v>3000</v>
      </c>
      <c r="F27" s="51" t="s">
        <v>1577</v>
      </c>
      <c r="G27" s="78" t="s">
        <v>288</v>
      </c>
      <c r="H27" s="79" t="s">
        <v>1575</v>
      </c>
      <c r="I27" s="31" t="s">
        <v>1643</v>
      </c>
    </row>
    <row r="28" spans="1:9" ht="23" x14ac:dyDescent="0.25">
      <c r="A28" s="204"/>
      <c r="B28" s="205"/>
      <c r="C28" s="112"/>
      <c r="D28" s="221"/>
      <c r="E28" s="104">
        <v>61500</v>
      </c>
      <c r="F28" s="51" t="s">
        <v>1609</v>
      </c>
      <c r="G28" s="78" t="s">
        <v>271</v>
      </c>
      <c r="H28" s="79" t="s">
        <v>1610</v>
      </c>
      <c r="I28" s="31" t="s">
        <v>1643</v>
      </c>
    </row>
    <row r="29" spans="1:9" ht="34.5" x14ac:dyDescent="0.25">
      <c r="A29" s="204"/>
      <c r="B29" s="205"/>
      <c r="C29" s="112"/>
      <c r="D29" s="221"/>
      <c r="E29" s="104">
        <v>14000</v>
      </c>
      <c r="F29" s="51" t="s">
        <v>1400</v>
      </c>
      <c r="G29" s="78" t="s">
        <v>322</v>
      </c>
      <c r="H29" s="79" t="s">
        <v>1627</v>
      </c>
      <c r="I29" s="31" t="s">
        <v>1643</v>
      </c>
    </row>
    <row r="30" spans="1:9" ht="57.5" x14ac:dyDescent="0.25">
      <c r="A30" s="204"/>
      <c r="B30" s="205"/>
      <c r="C30" s="112"/>
      <c r="D30" s="221"/>
      <c r="E30" s="104">
        <v>5000</v>
      </c>
      <c r="F30" s="51" t="s">
        <v>1863</v>
      </c>
      <c r="G30" s="78" t="s">
        <v>268</v>
      </c>
      <c r="H30" s="79" t="s">
        <v>1778</v>
      </c>
      <c r="I30" s="31" t="s">
        <v>1643</v>
      </c>
    </row>
    <row r="31" spans="1:9" ht="57.5" x14ac:dyDescent="0.25">
      <c r="A31" s="204"/>
      <c r="B31" s="205"/>
      <c r="C31" s="112"/>
      <c r="D31" s="221"/>
      <c r="E31" s="104">
        <v>2000</v>
      </c>
      <c r="F31" s="51" t="s">
        <v>1864</v>
      </c>
      <c r="G31" s="78" t="s">
        <v>268</v>
      </c>
      <c r="H31" s="79" t="s">
        <v>1778</v>
      </c>
      <c r="I31" s="31" t="s">
        <v>1643</v>
      </c>
    </row>
    <row r="32" spans="1:9" ht="34.5" x14ac:dyDescent="0.25">
      <c r="A32" s="204"/>
      <c r="B32" s="205"/>
      <c r="C32" s="112"/>
      <c r="D32" s="221"/>
      <c r="E32" s="104">
        <v>24000</v>
      </c>
      <c r="F32" s="51" t="s">
        <v>1903</v>
      </c>
      <c r="G32" s="78" t="s">
        <v>288</v>
      </c>
      <c r="H32" s="79" t="s">
        <v>1904</v>
      </c>
      <c r="I32" s="31" t="s">
        <v>1643</v>
      </c>
    </row>
    <row r="33" spans="1:9" ht="34.5" x14ac:dyDescent="0.25">
      <c r="A33" s="204"/>
      <c r="B33" s="205"/>
      <c r="C33" s="112"/>
      <c r="D33" s="221"/>
      <c r="E33" s="104">
        <v>30000</v>
      </c>
      <c r="F33" s="51" t="s">
        <v>1905</v>
      </c>
      <c r="G33" s="78" t="s">
        <v>1906</v>
      </c>
      <c r="H33" s="79" t="s">
        <v>1904</v>
      </c>
      <c r="I33" s="31" t="s">
        <v>1643</v>
      </c>
    </row>
    <row r="34" spans="1:9" ht="34.5" x14ac:dyDescent="0.25">
      <c r="A34" s="204"/>
      <c r="B34" s="205"/>
      <c r="C34" s="112"/>
      <c r="D34" s="221"/>
      <c r="E34" s="104">
        <v>2000</v>
      </c>
      <c r="F34" s="51" t="s">
        <v>1907</v>
      </c>
      <c r="G34" s="78" t="s">
        <v>1906</v>
      </c>
      <c r="H34" s="79" t="s">
        <v>1904</v>
      </c>
      <c r="I34" s="31" t="s">
        <v>1643</v>
      </c>
    </row>
    <row r="35" spans="1:9" ht="34.5" x14ac:dyDescent="0.25">
      <c r="A35" s="204"/>
      <c r="B35" s="205"/>
      <c r="C35" s="112"/>
      <c r="D35" s="221"/>
      <c r="E35" s="104">
        <v>35000</v>
      </c>
      <c r="F35" s="51" t="s">
        <v>1951</v>
      </c>
      <c r="G35" s="78" t="s">
        <v>337</v>
      </c>
      <c r="H35" s="79" t="s">
        <v>1950</v>
      </c>
      <c r="I35" s="31" t="s">
        <v>1643</v>
      </c>
    </row>
    <row r="36" spans="1:9" ht="34.5" x14ac:dyDescent="0.25">
      <c r="A36" s="204"/>
      <c r="B36" s="205"/>
      <c r="C36" s="112"/>
      <c r="D36" s="221"/>
      <c r="E36" s="104">
        <v>23000</v>
      </c>
      <c r="F36" s="51" t="s">
        <v>1952</v>
      </c>
      <c r="G36" s="78" t="s">
        <v>337</v>
      </c>
      <c r="H36" s="79" t="s">
        <v>1950</v>
      </c>
      <c r="I36" s="31" t="s">
        <v>1643</v>
      </c>
    </row>
    <row r="37" spans="1:9" ht="34.5" x14ac:dyDescent="0.25">
      <c r="A37" s="204"/>
      <c r="B37" s="205"/>
      <c r="C37" s="112"/>
      <c r="D37" s="221"/>
      <c r="E37" s="104">
        <v>35000</v>
      </c>
      <c r="F37" s="51" t="s">
        <v>1953</v>
      </c>
      <c r="G37" s="78" t="s">
        <v>337</v>
      </c>
      <c r="H37" s="79" t="s">
        <v>1950</v>
      </c>
      <c r="I37" s="31" t="s">
        <v>1643</v>
      </c>
    </row>
    <row r="38" spans="1:9" ht="34.5" x14ac:dyDescent="0.25">
      <c r="A38" s="204"/>
      <c r="B38" s="205"/>
      <c r="C38" s="168"/>
      <c r="D38" s="210"/>
      <c r="E38" s="104">
        <v>95000</v>
      </c>
      <c r="F38" s="166" t="s">
        <v>1967</v>
      </c>
      <c r="G38" s="170" t="s">
        <v>288</v>
      </c>
      <c r="H38" s="79" t="s">
        <v>1968</v>
      </c>
      <c r="I38" s="162" t="s">
        <v>1643</v>
      </c>
    </row>
    <row r="39" spans="1:9" x14ac:dyDescent="0.25">
      <c r="A39" s="204"/>
      <c r="B39" s="205"/>
      <c r="C39" s="11" t="s">
        <v>42</v>
      </c>
      <c r="D39" s="11"/>
      <c r="E39" s="88">
        <f>SUM(E7:E38)</f>
        <v>583120</v>
      </c>
      <c r="F39" s="144"/>
      <c r="G39" s="11"/>
      <c r="H39" s="11"/>
      <c r="I39" s="46" t="s">
        <v>1643</v>
      </c>
    </row>
    <row r="40" spans="1:9" ht="37.5" customHeight="1" x14ac:dyDescent="0.25">
      <c r="A40" s="204">
        <v>3</v>
      </c>
      <c r="B40" s="223" t="s">
        <v>176</v>
      </c>
      <c r="C40" s="112"/>
      <c r="D40" s="199" t="s">
        <v>197</v>
      </c>
      <c r="E40" s="231">
        <v>850000</v>
      </c>
      <c r="F40" s="40"/>
      <c r="G40" s="40" t="s">
        <v>337</v>
      </c>
      <c r="H40" s="4" t="s">
        <v>1379</v>
      </c>
      <c r="I40" s="31" t="s">
        <v>1643</v>
      </c>
    </row>
    <row r="41" spans="1:9" ht="30.65" customHeight="1" x14ac:dyDescent="0.25">
      <c r="A41" s="204"/>
      <c r="B41" s="223"/>
      <c r="C41" s="112"/>
      <c r="D41" s="199"/>
      <c r="E41" s="231"/>
      <c r="F41" s="40"/>
      <c r="G41" s="40" t="s">
        <v>337</v>
      </c>
      <c r="H41" s="4" t="s">
        <v>1455</v>
      </c>
      <c r="I41" s="31" t="s">
        <v>1643</v>
      </c>
    </row>
    <row r="42" spans="1:9" ht="34.5" x14ac:dyDescent="0.25">
      <c r="A42" s="204"/>
      <c r="B42" s="223"/>
      <c r="C42" s="112"/>
      <c r="D42" s="199"/>
      <c r="E42" s="231"/>
      <c r="F42" s="40"/>
      <c r="G42" s="40" t="s">
        <v>1954</v>
      </c>
      <c r="H42" s="4" t="s">
        <v>1950</v>
      </c>
      <c r="I42" s="31" t="s">
        <v>1643</v>
      </c>
    </row>
    <row r="43" spans="1:9" ht="30.65" customHeight="1" x14ac:dyDescent="0.25">
      <c r="A43" s="204"/>
      <c r="B43" s="223"/>
      <c r="C43" s="112"/>
      <c r="D43" s="199"/>
      <c r="E43" s="231"/>
      <c r="F43" s="40"/>
      <c r="G43" s="40" t="s">
        <v>264</v>
      </c>
      <c r="H43" s="4" t="s">
        <v>1645</v>
      </c>
      <c r="I43" s="31" t="s">
        <v>1643</v>
      </c>
    </row>
    <row r="44" spans="1:9" x14ac:dyDescent="0.25">
      <c r="A44" s="204"/>
      <c r="B44" s="223"/>
      <c r="C44" s="11" t="s">
        <v>42</v>
      </c>
      <c r="D44" s="11"/>
      <c r="E44" s="88">
        <f>SUM(E40:E41)</f>
        <v>850000</v>
      </c>
      <c r="F44" s="144"/>
      <c r="G44" s="11"/>
      <c r="H44" s="11"/>
      <c r="I44" s="46" t="s">
        <v>1643</v>
      </c>
    </row>
    <row r="45" spans="1:9" ht="11.5" customHeight="1" x14ac:dyDescent="0.25">
      <c r="A45" s="204">
        <v>4</v>
      </c>
      <c r="B45" s="205" t="s">
        <v>239</v>
      </c>
      <c r="C45" s="112"/>
      <c r="D45" s="209" t="s">
        <v>197</v>
      </c>
      <c r="E45" s="53">
        <v>10000</v>
      </c>
      <c r="F45" s="42"/>
      <c r="G45" s="40" t="s">
        <v>336</v>
      </c>
      <c r="H45" s="15" t="s">
        <v>273</v>
      </c>
      <c r="I45" s="31" t="s">
        <v>1643</v>
      </c>
    </row>
    <row r="46" spans="1:9" ht="46" x14ac:dyDescent="0.25">
      <c r="A46" s="204"/>
      <c r="B46" s="205"/>
      <c r="C46" s="112"/>
      <c r="D46" s="221"/>
      <c r="E46" s="53">
        <v>15000</v>
      </c>
      <c r="F46" s="89">
        <v>15000</v>
      </c>
      <c r="G46" s="40" t="s">
        <v>336</v>
      </c>
      <c r="H46" s="15" t="s">
        <v>335</v>
      </c>
      <c r="I46" s="31" t="s">
        <v>1643</v>
      </c>
    </row>
    <row r="47" spans="1:9" ht="34.5" x14ac:dyDescent="0.25">
      <c r="A47" s="204"/>
      <c r="B47" s="205"/>
      <c r="C47" s="112"/>
      <c r="D47" s="221"/>
      <c r="E47" s="53">
        <v>4500</v>
      </c>
      <c r="F47" s="40" t="s">
        <v>1380</v>
      </c>
      <c r="G47" s="35" t="s">
        <v>288</v>
      </c>
      <c r="H47" s="4" t="s">
        <v>1379</v>
      </c>
      <c r="I47" s="31" t="s">
        <v>1643</v>
      </c>
    </row>
    <row r="48" spans="1:9" ht="46" x14ac:dyDescent="0.25">
      <c r="A48" s="204"/>
      <c r="B48" s="205"/>
      <c r="C48" s="112"/>
      <c r="D48" s="221"/>
      <c r="E48" s="53">
        <v>8000</v>
      </c>
      <c r="F48" s="51" t="s">
        <v>1424</v>
      </c>
      <c r="G48" s="78" t="s">
        <v>271</v>
      </c>
      <c r="H48" s="79" t="s">
        <v>1928</v>
      </c>
      <c r="I48" s="31" t="s">
        <v>1643</v>
      </c>
    </row>
    <row r="49" spans="1:9" ht="46" x14ac:dyDescent="0.25">
      <c r="A49" s="204"/>
      <c r="B49" s="205"/>
      <c r="C49" s="112"/>
      <c r="D49" s="221"/>
      <c r="E49" s="53">
        <v>20000</v>
      </c>
      <c r="F49" s="51" t="s">
        <v>1425</v>
      </c>
      <c r="G49" s="78" t="s">
        <v>1426</v>
      </c>
      <c r="H49" s="79" t="s">
        <v>1928</v>
      </c>
      <c r="I49" s="31" t="s">
        <v>1643</v>
      </c>
    </row>
    <row r="50" spans="1:9" ht="23" x14ac:dyDescent="0.25">
      <c r="A50" s="204"/>
      <c r="B50" s="205"/>
      <c r="C50" s="112"/>
      <c r="D50" s="221"/>
      <c r="E50" s="53">
        <v>40000</v>
      </c>
      <c r="F50" s="40" t="s">
        <v>1435</v>
      </c>
      <c r="G50" s="35" t="s">
        <v>337</v>
      </c>
      <c r="H50" s="79" t="s">
        <v>1436</v>
      </c>
      <c r="I50" s="31" t="s">
        <v>1643</v>
      </c>
    </row>
    <row r="51" spans="1:9" ht="23" x14ac:dyDescent="0.25">
      <c r="A51" s="204"/>
      <c r="B51" s="205"/>
      <c r="C51" s="112"/>
      <c r="D51" s="221"/>
      <c r="E51" s="53">
        <v>5000</v>
      </c>
      <c r="F51" s="40" t="s">
        <v>1437</v>
      </c>
      <c r="G51" s="35" t="s">
        <v>1426</v>
      </c>
      <c r="H51" s="79" t="s">
        <v>1436</v>
      </c>
      <c r="I51" s="31" t="s">
        <v>1643</v>
      </c>
    </row>
    <row r="52" spans="1:9" ht="23" x14ac:dyDescent="0.25">
      <c r="A52" s="204"/>
      <c r="B52" s="205"/>
      <c r="C52" s="112"/>
      <c r="D52" s="221"/>
      <c r="E52" s="53">
        <v>2000</v>
      </c>
      <c r="F52" s="40" t="s">
        <v>1445</v>
      </c>
      <c r="G52" s="35" t="s">
        <v>288</v>
      </c>
      <c r="H52" s="79" t="s">
        <v>1443</v>
      </c>
      <c r="I52" s="31" t="s">
        <v>1643</v>
      </c>
    </row>
    <row r="53" spans="1:9" ht="23" x14ac:dyDescent="0.25">
      <c r="A53" s="204"/>
      <c r="B53" s="205"/>
      <c r="C53" s="112"/>
      <c r="D53" s="221"/>
      <c r="E53" s="53">
        <v>2300</v>
      </c>
      <c r="F53" s="40" t="s">
        <v>1444</v>
      </c>
      <c r="G53" s="35" t="s">
        <v>288</v>
      </c>
      <c r="H53" s="79" t="s">
        <v>1443</v>
      </c>
      <c r="I53" s="31" t="s">
        <v>1643</v>
      </c>
    </row>
    <row r="54" spans="1:9" ht="23" x14ac:dyDescent="0.25">
      <c r="A54" s="204"/>
      <c r="B54" s="205"/>
      <c r="C54" s="112"/>
      <c r="D54" s="221"/>
      <c r="E54" s="53">
        <v>325</v>
      </c>
      <c r="F54" s="40" t="s">
        <v>1456</v>
      </c>
      <c r="G54" s="35" t="s">
        <v>1457</v>
      </c>
      <c r="H54" s="79" t="s">
        <v>1455</v>
      </c>
      <c r="I54" s="31" t="s">
        <v>1643</v>
      </c>
    </row>
    <row r="55" spans="1:9" ht="34.5" x14ac:dyDescent="0.25">
      <c r="A55" s="204"/>
      <c r="B55" s="205"/>
      <c r="C55" s="112"/>
      <c r="D55" s="221"/>
      <c r="E55" s="53">
        <v>30000</v>
      </c>
      <c r="F55" s="40" t="s">
        <v>1511</v>
      </c>
      <c r="G55" s="35" t="s">
        <v>337</v>
      </c>
      <c r="H55" s="79" t="s">
        <v>1512</v>
      </c>
      <c r="I55" s="31" t="s">
        <v>1643</v>
      </c>
    </row>
    <row r="56" spans="1:9" ht="34.5" x14ac:dyDescent="0.25">
      <c r="A56" s="204"/>
      <c r="B56" s="205"/>
      <c r="C56" s="112"/>
      <c r="D56" s="221"/>
      <c r="E56" s="53">
        <v>900</v>
      </c>
      <c r="F56" s="40" t="s">
        <v>1513</v>
      </c>
      <c r="G56" s="35" t="s">
        <v>337</v>
      </c>
      <c r="H56" s="79" t="s">
        <v>1512</v>
      </c>
      <c r="I56" s="31" t="s">
        <v>1643</v>
      </c>
    </row>
    <row r="57" spans="1:9" ht="34.5" x14ac:dyDescent="0.25">
      <c r="A57" s="204"/>
      <c r="B57" s="205"/>
      <c r="C57" s="112"/>
      <c r="D57" s="221"/>
      <c r="E57" s="53">
        <v>4000</v>
      </c>
      <c r="F57" s="40" t="s">
        <v>1514</v>
      </c>
      <c r="G57" s="35" t="s">
        <v>337</v>
      </c>
      <c r="H57" s="79" t="s">
        <v>1512</v>
      </c>
      <c r="I57" s="31" t="s">
        <v>1643</v>
      </c>
    </row>
    <row r="58" spans="1:9" ht="34.5" x14ac:dyDescent="0.25">
      <c r="A58" s="204"/>
      <c r="B58" s="205"/>
      <c r="C58" s="112"/>
      <c r="D58" s="221"/>
      <c r="E58" s="53">
        <v>2000</v>
      </c>
      <c r="F58" s="40" t="s">
        <v>1517</v>
      </c>
      <c r="G58" s="35" t="s">
        <v>337</v>
      </c>
      <c r="H58" s="79" t="s">
        <v>1512</v>
      </c>
      <c r="I58" s="31" t="s">
        <v>1643</v>
      </c>
    </row>
    <row r="59" spans="1:9" ht="34.5" x14ac:dyDescent="0.25">
      <c r="A59" s="204"/>
      <c r="B59" s="205"/>
      <c r="C59" s="112"/>
      <c r="D59" s="221"/>
      <c r="E59" s="53">
        <v>100</v>
      </c>
      <c r="F59" s="40" t="s">
        <v>1513</v>
      </c>
      <c r="G59" s="35" t="s">
        <v>337</v>
      </c>
      <c r="H59" s="79" t="s">
        <v>1512</v>
      </c>
      <c r="I59" s="31" t="s">
        <v>1643</v>
      </c>
    </row>
    <row r="60" spans="1:9" ht="34.5" x14ac:dyDescent="0.25">
      <c r="A60" s="204"/>
      <c r="B60" s="205"/>
      <c r="C60" s="112"/>
      <c r="D60" s="221"/>
      <c r="E60" s="53">
        <v>1000</v>
      </c>
      <c r="F60" s="40" t="s">
        <v>1518</v>
      </c>
      <c r="G60" s="35" t="s">
        <v>337</v>
      </c>
      <c r="H60" s="79" t="s">
        <v>1512</v>
      </c>
      <c r="I60" s="31" t="s">
        <v>1643</v>
      </c>
    </row>
    <row r="61" spans="1:9" ht="23" x14ac:dyDescent="0.25">
      <c r="A61" s="204"/>
      <c r="B61" s="205"/>
      <c r="C61" s="112"/>
      <c r="D61" s="221"/>
      <c r="E61" s="53">
        <v>56000</v>
      </c>
      <c r="F61" s="40" t="s">
        <v>1609</v>
      </c>
      <c r="G61" s="35" t="s">
        <v>271</v>
      </c>
      <c r="H61" s="79" t="s">
        <v>1610</v>
      </c>
      <c r="I61" s="31" t="s">
        <v>1643</v>
      </c>
    </row>
    <row r="62" spans="1:9" ht="57.5" x14ac:dyDescent="0.25">
      <c r="A62" s="204"/>
      <c r="B62" s="205"/>
      <c r="C62" s="112"/>
      <c r="D62" s="221"/>
      <c r="E62" s="53">
        <v>3000</v>
      </c>
      <c r="F62" s="40" t="s">
        <v>1863</v>
      </c>
      <c r="G62" s="35" t="s">
        <v>268</v>
      </c>
      <c r="H62" s="79" t="s">
        <v>1778</v>
      </c>
      <c r="I62" s="31" t="s">
        <v>1643</v>
      </c>
    </row>
    <row r="63" spans="1:9" ht="57.5" x14ac:dyDescent="0.25">
      <c r="A63" s="204"/>
      <c r="B63" s="205"/>
      <c r="C63" s="112"/>
      <c r="D63" s="221"/>
      <c r="E63" s="53">
        <v>2000</v>
      </c>
      <c r="F63" s="40" t="s">
        <v>1779</v>
      </c>
      <c r="G63" s="35" t="s">
        <v>268</v>
      </c>
      <c r="H63" s="79" t="s">
        <v>1778</v>
      </c>
      <c r="I63" s="31" t="s">
        <v>1643</v>
      </c>
    </row>
    <row r="64" spans="1:9" ht="34.5" x14ac:dyDescent="0.25">
      <c r="A64" s="204"/>
      <c r="B64" s="205"/>
      <c r="C64" s="112"/>
      <c r="D64" s="221"/>
      <c r="E64" s="53">
        <v>4048.78</v>
      </c>
      <c r="F64" s="40" t="s">
        <v>1908</v>
      </c>
      <c r="G64" s="35" t="s">
        <v>1909</v>
      </c>
      <c r="H64" s="79" t="s">
        <v>1904</v>
      </c>
      <c r="I64" s="31" t="s">
        <v>1643</v>
      </c>
    </row>
    <row r="65" spans="1:9" ht="34.5" x14ac:dyDescent="0.25">
      <c r="A65" s="204"/>
      <c r="B65" s="205"/>
      <c r="C65" s="112"/>
      <c r="D65" s="221"/>
      <c r="E65" s="53">
        <v>6747.97</v>
      </c>
      <c r="F65" s="40" t="s">
        <v>1910</v>
      </c>
      <c r="G65" s="35" t="s">
        <v>288</v>
      </c>
      <c r="H65" s="79" t="s">
        <v>1904</v>
      </c>
      <c r="I65" s="31" t="s">
        <v>1643</v>
      </c>
    </row>
    <row r="66" spans="1:9" ht="34.5" x14ac:dyDescent="0.25">
      <c r="A66" s="204"/>
      <c r="B66" s="205"/>
      <c r="C66" s="112"/>
      <c r="D66" s="221"/>
      <c r="E66" s="53">
        <v>26000</v>
      </c>
      <c r="F66" s="40" t="s">
        <v>1905</v>
      </c>
      <c r="G66" s="35" t="s">
        <v>1906</v>
      </c>
      <c r="H66" s="79" t="s">
        <v>1904</v>
      </c>
      <c r="I66" s="31" t="s">
        <v>1643</v>
      </c>
    </row>
    <row r="67" spans="1:9" ht="34.5" x14ac:dyDescent="0.25">
      <c r="A67" s="204"/>
      <c r="B67" s="205"/>
      <c r="C67" s="112"/>
      <c r="D67" s="210"/>
      <c r="E67" s="53">
        <v>15000</v>
      </c>
      <c r="F67" s="40" t="s">
        <v>1953</v>
      </c>
      <c r="G67" s="35" t="s">
        <v>337</v>
      </c>
      <c r="H67" s="79" t="s">
        <v>1950</v>
      </c>
      <c r="I67" s="31" t="s">
        <v>1643</v>
      </c>
    </row>
    <row r="68" spans="1:9" x14ac:dyDescent="0.25">
      <c r="A68" s="204"/>
      <c r="B68" s="205"/>
      <c r="C68" s="11" t="s">
        <v>42</v>
      </c>
      <c r="D68" s="11"/>
      <c r="E68" s="88">
        <f>SUM(E45:E67)</f>
        <v>257921.75</v>
      </c>
      <c r="F68" s="144"/>
      <c r="G68" s="11"/>
      <c r="H68" s="11"/>
      <c r="I68" s="46" t="s">
        <v>1643</v>
      </c>
    </row>
    <row r="69" spans="1:9" ht="34.5" x14ac:dyDescent="0.25">
      <c r="A69" s="204">
        <v>5</v>
      </c>
      <c r="B69" s="223" t="s">
        <v>185</v>
      </c>
      <c r="C69" s="112"/>
      <c r="D69" s="199" t="s">
        <v>197</v>
      </c>
      <c r="E69" s="231">
        <v>850000</v>
      </c>
      <c r="F69" s="89"/>
      <c r="G69" s="40" t="s">
        <v>337</v>
      </c>
      <c r="H69" s="77" t="s">
        <v>1382</v>
      </c>
      <c r="I69" s="31" t="s">
        <v>1643</v>
      </c>
    </row>
    <row r="70" spans="1:9" ht="29.5" customHeight="1" x14ac:dyDescent="0.25">
      <c r="A70" s="204"/>
      <c r="B70" s="223"/>
      <c r="C70" s="112"/>
      <c r="D70" s="199"/>
      <c r="E70" s="231"/>
      <c r="F70" s="40"/>
      <c r="G70" s="40" t="s">
        <v>264</v>
      </c>
      <c r="H70" s="4" t="s">
        <v>1645</v>
      </c>
      <c r="I70" s="31" t="s">
        <v>1643</v>
      </c>
    </row>
    <row r="71" spans="1:9" ht="11.5" customHeight="1" x14ac:dyDescent="0.25">
      <c r="A71" s="204"/>
      <c r="B71" s="223"/>
      <c r="C71" s="11" t="s">
        <v>42</v>
      </c>
      <c r="D71" s="11"/>
      <c r="E71" s="88">
        <f>SUM(E69:E69)</f>
        <v>850000</v>
      </c>
      <c r="F71" s="144"/>
      <c r="G71" s="11"/>
      <c r="H71" s="11"/>
      <c r="I71" s="46" t="s">
        <v>1643</v>
      </c>
    </row>
    <row r="72" spans="1:9" ht="28.5" customHeight="1" x14ac:dyDescent="0.25">
      <c r="A72" s="204">
        <v>6</v>
      </c>
      <c r="B72" s="205" t="s">
        <v>240</v>
      </c>
      <c r="C72" s="112"/>
      <c r="D72" s="209" t="s">
        <v>197</v>
      </c>
      <c r="E72" s="53">
        <v>10000</v>
      </c>
      <c r="F72" s="42"/>
      <c r="G72" s="40" t="s">
        <v>336</v>
      </c>
      <c r="H72" s="15" t="s">
        <v>273</v>
      </c>
      <c r="I72" s="31" t="s">
        <v>1643</v>
      </c>
    </row>
    <row r="73" spans="1:9" ht="46" x14ac:dyDescent="0.25">
      <c r="A73" s="204"/>
      <c r="B73" s="205"/>
      <c r="C73" s="112"/>
      <c r="D73" s="221"/>
      <c r="E73" s="53">
        <v>20000</v>
      </c>
      <c r="F73" s="51" t="s">
        <v>1424</v>
      </c>
      <c r="G73" s="78" t="s">
        <v>1381</v>
      </c>
      <c r="H73" s="79" t="s">
        <v>1928</v>
      </c>
      <c r="I73" s="31" t="s">
        <v>1643</v>
      </c>
    </row>
    <row r="74" spans="1:9" ht="46" x14ac:dyDescent="0.25">
      <c r="A74" s="204"/>
      <c r="B74" s="205"/>
      <c r="C74" s="112"/>
      <c r="D74" s="221"/>
      <c r="E74" s="53">
        <v>6272</v>
      </c>
      <c r="F74" s="51" t="s">
        <v>1425</v>
      </c>
      <c r="G74" s="78" t="s">
        <v>1426</v>
      </c>
      <c r="H74" s="79" t="s">
        <v>1928</v>
      </c>
      <c r="I74" s="31" t="s">
        <v>1643</v>
      </c>
    </row>
    <row r="75" spans="1:9" ht="28.5" customHeight="1" x14ac:dyDescent="0.25">
      <c r="A75" s="204"/>
      <c r="B75" s="205"/>
      <c r="C75" s="112"/>
      <c r="D75" s="221"/>
      <c r="E75" s="53">
        <v>30000</v>
      </c>
      <c r="F75" s="40" t="s">
        <v>1435</v>
      </c>
      <c r="G75" s="35" t="s">
        <v>337</v>
      </c>
      <c r="H75" s="79" t="s">
        <v>1436</v>
      </c>
      <c r="I75" s="31" t="s">
        <v>1643</v>
      </c>
    </row>
    <row r="76" spans="1:9" ht="28.5" customHeight="1" x14ac:dyDescent="0.25">
      <c r="A76" s="204"/>
      <c r="B76" s="205"/>
      <c r="C76" s="112"/>
      <c r="D76" s="221"/>
      <c r="E76" s="53">
        <v>10000</v>
      </c>
      <c r="F76" s="40" t="s">
        <v>1437</v>
      </c>
      <c r="G76" s="35" t="s">
        <v>1426</v>
      </c>
      <c r="H76" s="79" t="s">
        <v>1436</v>
      </c>
      <c r="I76" s="31" t="s">
        <v>1643</v>
      </c>
    </row>
    <row r="77" spans="1:9" ht="29.5" customHeight="1" x14ac:dyDescent="0.25">
      <c r="A77" s="204"/>
      <c r="B77" s="205"/>
      <c r="C77" s="112"/>
      <c r="D77" s="221"/>
      <c r="E77" s="53">
        <v>1500</v>
      </c>
      <c r="F77" s="40" t="s">
        <v>1445</v>
      </c>
      <c r="G77" s="35" t="s">
        <v>288</v>
      </c>
      <c r="H77" s="79" t="s">
        <v>1443</v>
      </c>
      <c r="I77" s="31" t="s">
        <v>1643</v>
      </c>
    </row>
    <row r="78" spans="1:9" ht="29.5" customHeight="1" x14ac:dyDescent="0.25">
      <c r="A78" s="204"/>
      <c r="B78" s="205"/>
      <c r="C78" s="112"/>
      <c r="D78" s="221"/>
      <c r="E78" s="53">
        <v>173</v>
      </c>
      <c r="F78" s="40"/>
      <c r="G78" s="35" t="s">
        <v>288</v>
      </c>
      <c r="H78" s="79" t="s">
        <v>1455</v>
      </c>
      <c r="I78" s="31" t="s">
        <v>1643</v>
      </c>
    </row>
    <row r="79" spans="1:9" ht="29.5" customHeight="1" x14ac:dyDescent="0.25">
      <c r="A79" s="204"/>
      <c r="B79" s="205"/>
      <c r="C79" s="112"/>
      <c r="D79" s="221"/>
      <c r="E79" s="53">
        <v>20000</v>
      </c>
      <c r="F79" s="40" t="s">
        <v>1511</v>
      </c>
      <c r="G79" s="35" t="s">
        <v>337</v>
      </c>
      <c r="H79" s="79" t="s">
        <v>1512</v>
      </c>
      <c r="I79" s="31" t="s">
        <v>1643</v>
      </c>
    </row>
    <row r="80" spans="1:9" ht="29.5" customHeight="1" x14ac:dyDescent="0.25">
      <c r="A80" s="204"/>
      <c r="B80" s="205"/>
      <c r="C80" s="112"/>
      <c r="D80" s="221"/>
      <c r="E80" s="53">
        <v>20000</v>
      </c>
      <c r="F80" s="40" t="s">
        <v>1519</v>
      </c>
      <c r="G80" s="35" t="s">
        <v>337</v>
      </c>
      <c r="H80" s="79" t="s">
        <v>1512</v>
      </c>
      <c r="I80" s="31" t="s">
        <v>1643</v>
      </c>
    </row>
    <row r="81" spans="1:9" ht="29.5" customHeight="1" x14ac:dyDescent="0.25">
      <c r="A81" s="204"/>
      <c r="B81" s="205"/>
      <c r="C81" s="112"/>
      <c r="D81" s="221"/>
      <c r="E81" s="53">
        <v>10000</v>
      </c>
      <c r="F81" s="40" t="s">
        <v>1609</v>
      </c>
      <c r="G81" s="35" t="s">
        <v>271</v>
      </c>
      <c r="H81" s="79" t="s">
        <v>1610</v>
      </c>
      <c r="I81" s="31" t="s">
        <v>1643</v>
      </c>
    </row>
    <row r="82" spans="1:9" ht="29.5" customHeight="1" x14ac:dyDescent="0.25">
      <c r="A82" s="204"/>
      <c r="B82" s="205"/>
      <c r="C82" s="112"/>
      <c r="D82" s="221"/>
      <c r="E82" s="53">
        <v>11700</v>
      </c>
      <c r="F82" s="40" t="s">
        <v>1677</v>
      </c>
      <c r="G82" s="35" t="s">
        <v>1458</v>
      </c>
      <c r="H82" s="79" t="s">
        <v>1678</v>
      </c>
      <c r="I82" s="31" t="s">
        <v>1643</v>
      </c>
    </row>
    <row r="83" spans="1:9" ht="29.5" customHeight="1" x14ac:dyDescent="0.25">
      <c r="A83" s="204"/>
      <c r="B83" s="205"/>
      <c r="C83" s="112"/>
      <c r="D83" s="221"/>
      <c r="E83" s="53">
        <v>1000</v>
      </c>
      <c r="F83" s="40" t="s">
        <v>1865</v>
      </c>
      <c r="G83" s="35" t="s">
        <v>268</v>
      </c>
      <c r="H83" s="79" t="s">
        <v>1778</v>
      </c>
      <c r="I83" s="31" t="s">
        <v>1643</v>
      </c>
    </row>
    <row r="84" spans="1:9" ht="29.5" customHeight="1" x14ac:dyDescent="0.25">
      <c r="A84" s="204"/>
      <c r="B84" s="205"/>
      <c r="C84" s="112"/>
      <c r="D84" s="221"/>
      <c r="E84" s="53">
        <v>2000</v>
      </c>
      <c r="F84" s="40" t="s">
        <v>1779</v>
      </c>
      <c r="G84" s="35" t="s">
        <v>268</v>
      </c>
      <c r="H84" s="79" t="s">
        <v>1778</v>
      </c>
      <c r="I84" s="31" t="s">
        <v>1643</v>
      </c>
    </row>
    <row r="85" spans="1:9" ht="29.5" customHeight="1" x14ac:dyDescent="0.25">
      <c r="A85" s="204"/>
      <c r="B85" s="205"/>
      <c r="C85" s="112"/>
      <c r="D85" s="221"/>
      <c r="E85" s="53">
        <v>5500</v>
      </c>
      <c r="F85" s="40" t="s">
        <v>1905</v>
      </c>
      <c r="G85" s="35" t="s">
        <v>1906</v>
      </c>
      <c r="H85" s="79" t="s">
        <v>1904</v>
      </c>
      <c r="I85" s="31" t="s">
        <v>1643</v>
      </c>
    </row>
    <row r="86" spans="1:9" ht="29.5" customHeight="1" x14ac:dyDescent="0.25">
      <c r="A86" s="204"/>
      <c r="B86" s="205"/>
      <c r="C86" s="112"/>
      <c r="D86" s="210"/>
      <c r="E86" s="53">
        <v>20000</v>
      </c>
      <c r="F86" s="40" t="s">
        <v>1955</v>
      </c>
      <c r="G86" s="35" t="s">
        <v>337</v>
      </c>
      <c r="H86" s="79" t="s">
        <v>1950</v>
      </c>
      <c r="I86" s="31" t="s">
        <v>1643</v>
      </c>
    </row>
    <row r="87" spans="1:9" ht="11.5" customHeight="1" x14ac:dyDescent="0.25">
      <c r="A87" s="204"/>
      <c r="B87" s="205"/>
      <c r="C87" s="11" t="s">
        <v>42</v>
      </c>
      <c r="D87" s="11"/>
      <c r="E87" s="88">
        <f>SUM(E72:E86)</f>
        <v>168145</v>
      </c>
      <c r="F87" s="144"/>
      <c r="G87" s="11"/>
      <c r="H87" s="11"/>
      <c r="I87" s="46" t="s">
        <v>1643</v>
      </c>
    </row>
    <row r="88" spans="1:9" ht="36.65" customHeight="1" x14ac:dyDescent="0.25">
      <c r="A88" s="204">
        <v>7</v>
      </c>
      <c r="B88" s="223" t="s">
        <v>1851</v>
      </c>
      <c r="C88" s="112"/>
      <c r="D88" s="199" t="s">
        <v>197</v>
      </c>
      <c r="E88" s="231">
        <v>850000</v>
      </c>
      <c r="F88" s="40"/>
      <c r="G88" s="40" t="s">
        <v>337</v>
      </c>
      <c r="H88" s="4" t="s">
        <v>1379</v>
      </c>
      <c r="I88" s="31" t="s">
        <v>1643</v>
      </c>
    </row>
    <row r="89" spans="1:9" ht="39.65" customHeight="1" x14ac:dyDescent="0.25">
      <c r="A89" s="204"/>
      <c r="B89" s="223"/>
      <c r="C89" s="112"/>
      <c r="D89" s="199"/>
      <c r="E89" s="231"/>
      <c r="F89" s="40"/>
      <c r="G89" s="40" t="s">
        <v>337</v>
      </c>
      <c r="H89" s="4" t="s">
        <v>1436</v>
      </c>
      <c r="I89" s="31" t="s">
        <v>1643</v>
      </c>
    </row>
    <row r="90" spans="1:9" ht="57.5" x14ac:dyDescent="0.25">
      <c r="A90" s="204"/>
      <c r="B90" s="223"/>
      <c r="C90" s="112"/>
      <c r="D90" s="199"/>
      <c r="E90" s="231"/>
      <c r="F90" s="40"/>
      <c r="G90" s="40" t="s">
        <v>337</v>
      </c>
      <c r="H90" s="4" t="s">
        <v>1447</v>
      </c>
      <c r="I90" s="31" t="s">
        <v>1643</v>
      </c>
    </row>
    <row r="91" spans="1:9" ht="23" x14ac:dyDescent="0.25">
      <c r="A91" s="204"/>
      <c r="B91" s="223"/>
      <c r="C91" s="112"/>
      <c r="D91" s="199"/>
      <c r="E91" s="231"/>
      <c r="F91" s="40"/>
      <c r="G91" s="40" t="s">
        <v>337</v>
      </c>
      <c r="H91" s="4" t="s">
        <v>1455</v>
      </c>
      <c r="I91" s="31" t="s">
        <v>1643</v>
      </c>
    </row>
    <row r="92" spans="1:9" ht="23" x14ac:dyDescent="0.25">
      <c r="A92" s="204"/>
      <c r="B92" s="223"/>
      <c r="C92" s="112"/>
      <c r="D92" s="199"/>
      <c r="E92" s="231"/>
      <c r="F92" s="40"/>
      <c r="G92" s="40" t="s">
        <v>337</v>
      </c>
      <c r="H92" s="4" t="s">
        <v>1611</v>
      </c>
      <c r="I92" s="31" t="s">
        <v>1643</v>
      </c>
    </row>
    <row r="93" spans="1:9" x14ac:dyDescent="0.25">
      <c r="A93" s="204"/>
      <c r="B93" s="223"/>
      <c r="C93" s="112"/>
      <c r="D93" s="199"/>
      <c r="E93" s="231"/>
      <c r="F93" s="40"/>
      <c r="G93" s="40" t="s">
        <v>264</v>
      </c>
      <c r="H93" s="4" t="s">
        <v>1645</v>
      </c>
      <c r="I93" s="31" t="s">
        <v>1643</v>
      </c>
    </row>
    <row r="94" spans="1:9" x14ac:dyDescent="0.25">
      <c r="A94" s="204"/>
      <c r="B94" s="223"/>
      <c r="C94" s="11" t="s">
        <v>42</v>
      </c>
      <c r="D94" s="11"/>
      <c r="E94" s="88">
        <f>SUM(E88:E92)</f>
        <v>850000</v>
      </c>
      <c r="F94" s="144"/>
      <c r="G94" s="11"/>
      <c r="H94" s="11"/>
      <c r="I94" s="46" t="s">
        <v>1643</v>
      </c>
    </row>
    <row r="95" spans="1:9" ht="11.5" customHeight="1" x14ac:dyDescent="0.25">
      <c r="A95" s="204">
        <v>8</v>
      </c>
      <c r="B95" s="205" t="s">
        <v>1852</v>
      </c>
      <c r="C95" s="137"/>
      <c r="D95" s="209" t="s">
        <v>197</v>
      </c>
      <c r="E95" s="53">
        <v>10000</v>
      </c>
      <c r="F95" s="42"/>
      <c r="G95" s="40" t="s">
        <v>336</v>
      </c>
      <c r="H95" s="15" t="s">
        <v>273</v>
      </c>
      <c r="I95" s="31" t="s">
        <v>1643</v>
      </c>
    </row>
    <row r="96" spans="1:9" ht="46" x14ac:dyDescent="0.25">
      <c r="A96" s="204"/>
      <c r="B96" s="205"/>
      <c r="C96" s="112"/>
      <c r="D96" s="221"/>
      <c r="E96" s="53">
        <v>3500</v>
      </c>
      <c r="F96" s="89">
        <v>3500</v>
      </c>
      <c r="G96" s="40" t="s">
        <v>336</v>
      </c>
      <c r="H96" s="15" t="s">
        <v>335</v>
      </c>
      <c r="I96" s="31" t="s">
        <v>1643</v>
      </c>
    </row>
    <row r="97" spans="1:9" ht="34.5" x14ac:dyDescent="0.25">
      <c r="A97" s="204"/>
      <c r="B97" s="205"/>
      <c r="C97" s="112"/>
      <c r="D97" s="221"/>
      <c r="E97" s="53">
        <v>5000</v>
      </c>
      <c r="F97" s="70" t="s">
        <v>1380</v>
      </c>
      <c r="G97" s="40" t="s">
        <v>336</v>
      </c>
      <c r="H97" s="4" t="s">
        <v>1379</v>
      </c>
      <c r="I97" s="31" t="s">
        <v>1643</v>
      </c>
    </row>
    <row r="98" spans="1:9" ht="23" x14ac:dyDescent="0.25">
      <c r="A98" s="204"/>
      <c r="B98" s="205"/>
      <c r="C98" s="112"/>
      <c r="D98" s="221"/>
      <c r="E98" s="104">
        <v>1300</v>
      </c>
      <c r="F98" s="40" t="s">
        <v>1405</v>
      </c>
      <c r="G98" s="40" t="s">
        <v>336</v>
      </c>
      <c r="H98" s="4" t="s">
        <v>1404</v>
      </c>
      <c r="I98" s="31" t="s">
        <v>1643</v>
      </c>
    </row>
    <row r="99" spans="1:9" ht="46" x14ac:dyDescent="0.25">
      <c r="A99" s="204"/>
      <c r="B99" s="205"/>
      <c r="C99" s="112"/>
      <c r="D99" s="221"/>
      <c r="E99" s="104">
        <v>8000</v>
      </c>
      <c r="F99" s="51" t="s">
        <v>1424</v>
      </c>
      <c r="G99" s="78" t="s">
        <v>271</v>
      </c>
      <c r="H99" s="79" t="s">
        <v>1928</v>
      </c>
      <c r="I99" s="31" t="s">
        <v>1643</v>
      </c>
    </row>
    <row r="100" spans="1:9" ht="23" x14ac:dyDescent="0.25">
      <c r="A100" s="204"/>
      <c r="B100" s="205"/>
      <c r="C100" s="112"/>
      <c r="D100" s="221"/>
      <c r="E100" s="104">
        <v>30000</v>
      </c>
      <c r="F100" s="51" t="s">
        <v>1435</v>
      </c>
      <c r="G100" s="78" t="s">
        <v>337</v>
      </c>
      <c r="H100" s="79" t="s">
        <v>1436</v>
      </c>
      <c r="I100" s="31" t="s">
        <v>1643</v>
      </c>
    </row>
    <row r="101" spans="1:9" ht="23" x14ac:dyDescent="0.25">
      <c r="A101" s="204"/>
      <c r="B101" s="205"/>
      <c r="C101" s="112"/>
      <c r="D101" s="221"/>
      <c r="E101" s="104">
        <v>9000</v>
      </c>
      <c r="F101" s="51" t="s">
        <v>1437</v>
      </c>
      <c r="G101" s="78" t="s">
        <v>1426</v>
      </c>
      <c r="H101" s="79" t="s">
        <v>1436</v>
      </c>
      <c r="I101" s="31" t="s">
        <v>1643</v>
      </c>
    </row>
    <row r="102" spans="1:9" ht="23" x14ac:dyDescent="0.25">
      <c r="A102" s="204"/>
      <c r="B102" s="205"/>
      <c r="C102" s="112"/>
      <c r="D102" s="221"/>
      <c r="E102" s="104">
        <v>4000</v>
      </c>
      <c r="F102" s="51" t="s">
        <v>1866</v>
      </c>
      <c r="G102" s="78" t="s">
        <v>288</v>
      </c>
      <c r="H102" s="79" t="s">
        <v>1443</v>
      </c>
      <c r="I102" s="31" t="s">
        <v>1643</v>
      </c>
    </row>
    <row r="103" spans="1:9" ht="23" x14ac:dyDescent="0.25">
      <c r="A103" s="204"/>
      <c r="B103" s="205"/>
      <c r="C103" s="112"/>
      <c r="D103" s="221"/>
      <c r="E103" s="104">
        <v>35520.6</v>
      </c>
      <c r="F103" s="51"/>
      <c r="G103" s="78" t="s">
        <v>337</v>
      </c>
      <c r="H103" s="79" t="s">
        <v>1455</v>
      </c>
      <c r="I103" s="31" t="s">
        <v>1643</v>
      </c>
    </row>
    <row r="104" spans="1:9" ht="34.5" x14ac:dyDescent="0.25">
      <c r="A104" s="204"/>
      <c r="B104" s="205"/>
      <c r="C104" s="112"/>
      <c r="D104" s="221"/>
      <c r="E104" s="104">
        <v>100000</v>
      </c>
      <c r="F104" s="51" t="s">
        <v>1520</v>
      </c>
      <c r="G104" s="78" t="s">
        <v>337</v>
      </c>
      <c r="H104" s="79" t="s">
        <v>1512</v>
      </c>
      <c r="I104" s="31" t="s">
        <v>1643</v>
      </c>
    </row>
    <row r="105" spans="1:9" ht="34.5" x14ac:dyDescent="0.25">
      <c r="A105" s="204"/>
      <c r="B105" s="205"/>
      <c r="C105" s="112"/>
      <c r="D105" s="221"/>
      <c r="E105" s="104">
        <v>2000</v>
      </c>
      <c r="F105" s="51" t="s">
        <v>1513</v>
      </c>
      <c r="G105" s="78" t="s">
        <v>337</v>
      </c>
      <c r="H105" s="79" t="s">
        <v>1512</v>
      </c>
      <c r="I105" s="31" t="s">
        <v>1643</v>
      </c>
    </row>
    <row r="106" spans="1:9" ht="34.5" x14ac:dyDescent="0.25">
      <c r="A106" s="204"/>
      <c r="B106" s="205"/>
      <c r="C106" s="112"/>
      <c r="D106" s="221"/>
      <c r="E106" s="104">
        <v>5000</v>
      </c>
      <c r="F106" s="51" t="s">
        <v>1514</v>
      </c>
      <c r="G106" s="78" t="s">
        <v>337</v>
      </c>
      <c r="H106" s="79" t="s">
        <v>1512</v>
      </c>
      <c r="I106" s="31" t="s">
        <v>1643</v>
      </c>
    </row>
    <row r="107" spans="1:9" ht="34.5" x14ac:dyDescent="0.25">
      <c r="A107" s="204"/>
      <c r="B107" s="205"/>
      <c r="C107" s="112"/>
      <c r="D107" s="221"/>
      <c r="E107" s="104">
        <v>5000</v>
      </c>
      <c r="F107" s="51" t="s">
        <v>1517</v>
      </c>
      <c r="G107" s="78" t="s">
        <v>337</v>
      </c>
      <c r="H107" s="79" t="s">
        <v>1512</v>
      </c>
      <c r="I107" s="31" t="s">
        <v>1643</v>
      </c>
    </row>
    <row r="108" spans="1:9" ht="23" x14ac:dyDescent="0.25">
      <c r="A108" s="204"/>
      <c r="B108" s="205"/>
      <c r="C108" s="112"/>
      <c r="D108" s="221"/>
      <c r="E108" s="104">
        <v>20000</v>
      </c>
      <c r="F108" s="51" t="s">
        <v>1577</v>
      </c>
      <c r="G108" s="78" t="s">
        <v>288</v>
      </c>
      <c r="H108" s="79" t="s">
        <v>1576</v>
      </c>
      <c r="I108" s="31" t="s">
        <v>1643</v>
      </c>
    </row>
    <row r="109" spans="1:9" ht="23" x14ac:dyDescent="0.25">
      <c r="A109" s="204"/>
      <c r="B109" s="205"/>
      <c r="C109" s="112"/>
      <c r="D109" s="221"/>
      <c r="E109" s="104">
        <v>7500</v>
      </c>
      <c r="F109" s="51" t="s">
        <v>1609</v>
      </c>
      <c r="G109" s="78" t="s">
        <v>271</v>
      </c>
      <c r="H109" s="79" t="s">
        <v>1610</v>
      </c>
      <c r="I109" s="31" t="s">
        <v>1643</v>
      </c>
    </row>
    <row r="110" spans="1:9" ht="34.5" x14ac:dyDescent="0.25">
      <c r="A110" s="204"/>
      <c r="B110" s="205"/>
      <c r="C110" s="112"/>
      <c r="D110" s="221"/>
      <c r="E110" s="104">
        <v>4000</v>
      </c>
      <c r="F110" s="51" t="s">
        <v>1400</v>
      </c>
      <c r="G110" s="78" t="s">
        <v>322</v>
      </c>
      <c r="H110" s="79" t="s">
        <v>1627</v>
      </c>
      <c r="I110" s="31" t="s">
        <v>1643</v>
      </c>
    </row>
    <row r="111" spans="1:9" ht="34.5" x14ac:dyDescent="0.25">
      <c r="A111" s="204"/>
      <c r="B111" s="205"/>
      <c r="C111" s="112"/>
      <c r="D111" s="221"/>
      <c r="E111" s="104">
        <v>4000</v>
      </c>
      <c r="F111" s="51" t="s">
        <v>1679</v>
      </c>
      <c r="G111" s="78" t="s">
        <v>322</v>
      </c>
      <c r="H111" s="79" t="s">
        <v>1678</v>
      </c>
      <c r="I111" s="31" t="s">
        <v>1643</v>
      </c>
    </row>
    <row r="112" spans="1:9" ht="57.5" x14ac:dyDescent="0.25">
      <c r="A112" s="204"/>
      <c r="B112" s="205"/>
      <c r="C112" s="112"/>
      <c r="D112" s="221"/>
      <c r="E112" s="104">
        <v>6000</v>
      </c>
      <c r="F112" s="51" t="s">
        <v>1867</v>
      </c>
      <c r="G112" s="78" t="s">
        <v>268</v>
      </c>
      <c r="H112" s="79" t="s">
        <v>1778</v>
      </c>
      <c r="I112" s="31" t="s">
        <v>1643</v>
      </c>
    </row>
    <row r="113" spans="1:9" ht="57.5" x14ac:dyDescent="0.25">
      <c r="A113" s="204"/>
      <c r="B113" s="205"/>
      <c r="C113" s="112"/>
      <c r="D113" s="221"/>
      <c r="E113" s="104">
        <v>2000</v>
      </c>
      <c r="F113" s="51" t="s">
        <v>1779</v>
      </c>
      <c r="G113" s="78" t="s">
        <v>268</v>
      </c>
      <c r="H113" s="79" t="s">
        <v>1778</v>
      </c>
      <c r="I113" s="31" t="s">
        <v>1643</v>
      </c>
    </row>
    <row r="114" spans="1:9" ht="34.5" x14ac:dyDescent="0.25">
      <c r="A114" s="204"/>
      <c r="B114" s="205"/>
      <c r="C114" s="112"/>
      <c r="D114" s="221"/>
      <c r="E114" s="104">
        <v>3326</v>
      </c>
      <c r="F114" s="51" t="s">
        <v>1907</v>
      </c>
      <c r="G114" s="78" t="s">
        <v>1906</v>
      </c>
      <c r="H114" s="79" t="s">
        <v>1904</v>
      </c>
      <c r="I114" s="31" t="s">
        <v>1643</v>
      </c>
    </row>
    <row r="115" spans="1:9" ht="34.5" x14ac:dyDescent="0.25">
      <c r="A115" s="204"/>
      <c r="B115" s="205"/>
      <c r="C115" s="112"/>
      <c r="D115" s="210"/>
      <c r="E115" s="104">
        <v>26500</v>
      </c>
      <c r="F115" s="51" t="s">
        <v>1905</v>
      </c>
      <c r="G115" s="78" t="s">
        <v>1906</v>
      </c>
      <c r="H115" s="79" t="s">
        <v>1904</v>
      </c>
      <c r="I115" s="31" t="s">
        <v>1643</v>
      </c>
    </row>
    <row r="116" spans="1:9" ht="34.5" x14ac:dyDescent="0.25">
      <c r="A116" s="204"/>
      <c r="B116" s="205"/>
      <c r="C116" s="168"/>
      <c r="D116" s="164"/>
      <c r="E116" s="104">
        <v>96000</v>
      </c>
      <c r="F116" s="166" t="s">
        <v>1967</v>
      </c>
      <c r="G116" s="170" t="s">
        <v>288</v>
      </c>
      <c r="H116" s="79" t="s">
        <v>1968</v>
      </c>
      <c r="I116" s="162" t="s">
        <v>1643</v>
      </c>
    </row>
    <row r="117" spans="1:9" ht="12" customHeight="1" x14ac:dyDescent="0.25">
      <c r="A117" s="204"/>
      <c r="B117" s="205"/>
      <c r="C117" s="11" t="s">
        <v>42</v>
      </c>
      <c r="D117" s="25"/>
      <c r="E117" s="88">
        <f>SUM(E95:E116)</f>
        <v>387646.6</v>
      </c>
      <c r="F117" s="144"/>
      <c r="G117" s="11"/>
      <c r="H117" s="11"/>
      <c r="I117" s="46" t="s">
        <v>1643</v>
      </c>
    </row>
    <row r="118" spans="1:9" ht="46" x14ac:dyDescent="0.25">
      <c r="A118" s="204">
        <v>9</v>
      </c>
      <c r="B118" s="223" t="s">
        <v>177</v>
      </c>
      <c r="C118" s="112"/>
      <c r="D118" s="209" t="s">
        <v>197</v>
      </c>
      <c r="E118" s="232">
        <v>850000</v>
      </c>
      <c r="F118" s="89"/>
      <c r="G118" s="40" t="s">
        <v>337</v>
      </c>
      <c r="H118" s="15" t="s">
        <v>335</v>
      </c>
      <c r="I118" s="31" t="s">
        <v>1643</v>
      </c>
    </row>
    <row r="119" spans="1:9" ht="32.5" customHeight="1" x14ac:dyDescent="0.25">
      <c r="A119" s="204"/>
      <c r="B119" s="223"/>
      <c r="C119" s="112"/>
      <c r="D119" s="221"/>
      <c r="E119" s="233"/>
      <c r="F119" s="40"/>
      <c r="G119" s="40" t="s">
        <v>337</v>
      </c>
      <c r="H119" s="4" t="s">
        <v>1379</v>
      </c>
      <c r="I119" s="31" t="s">
        <v>1643</v>
      </c>
    </row>
    <row r="120" spans="1:9" ht="32.5" customHeight="1" x14ac:dyDescent="0.25">
      <c r="A120" s="204"/>
      <c r="B120" s="223"/>
      <c r="C120" s="112"/>
      <c r="D120" s="221"/>
      <c r="E120" s="233"/>
      <c r="F120" s="40"/>
      <c r="G120" s="40" t="s">
        <v>337</v>
      </c>
      <c r="H120" s="4" t="s">
        <v>1408</v>
      </c>
      <c r="I120" s="31" t="s">
        <v>1643</v>
      </c>
    </row>
    <row r="121" spans="1:9" ht="32.5" customHeight="1" x14ac:dyDescent="0.25">
      <c r="A121" s="204"/>
      <c r="B121" s="223"/>
      <c r="C121" s="112"/>
      <c r="D121" s="221"/>
      <c r="E121" s="233"/>
      <c r="F121" s="40"/>
      <c r="G121" s="40" t="s">
        <v>337</v>
      </c>
      <c r="H121" s="4" t="s">
        <v>1436</v>
      </c>
      <c r="I121" s="31" t="s">
        <v>1643</v>
      </c>
    </row>
    <row r="122" spans="1:9" ht="32.5" customHeight="1" x14ac:dyDescent="0.25">
      <c r="A122" s="204"/>
      <c r="B122" s="223"/>
      <c r="C122" s="112"/>
      <c r="D122" s="221"/>
      <c r="E122" s="233"/>
      <c r="F122" s="89"/>
      <c r="G122" s="40" t="s">
        <v>337</v>
      </c>
      <c r="H122" s="4" t="s">
        <v>1447</v>
      </c>
      <c r="I122" s="31" t="s">
        <v>1643</v>
      </c>
    </row>
    <row r="123" spans="1:9" ht="32.5" customHeight="1" x14ac:dyDescent="0.25">
      <c r="A123" s="204"/>
      <c r="B123" s="223"/>
      <c r="C123" s="112"/>
      <c r="D123" s="221"/>
      <c r="E123" s="233"/>
      <c r="F123" s="40"/>
      <c r="G123" s="40" t="s">
        <v>337</v>
      </c>
      <c r="H123" s="4" t="s">
        <v>1455</v>
      </c>
      <c r="I123" s="31" t="s">
        <v>1643</v>
      </c>
    </row>
    <row r="124" spans="1:9" ht="32.5" customHeight="1" x14ac:dyDescent="0.25">
      <c r="A124" s="204"/>
      <c r="B124" s="223"/>
      <c r="C124" s="112"/>
      <c r="D124" s="221"/>
      <c r="E124" s="233"/>
      <c r="F124" s="40"/>
      <c r="G124" s="40" t="s">
        <v>337</v>
      </c>
      <c r="H124" s="4" t="s">
        <v>1611</v>
      </c>
      <c r="I124" s="31" t="s">
        <v>1643</v>
      </c>
    </row>
    <row r="125" spans="1:9" ht="32.5" customHeight="1" x14ac:dyDescent="0.25">
      <c r="A125" s="204"/>
      <c r="B125" s="223"/>
      <c r="C125" s="112"/>
      <c r="D125" s="221"/>
      <c r="E125" s="233"/>
      <c r="F125" s="40"/>
      <c r="G125" s="40" t="s">
        <v>337</v>
      </c>
      <c r="H125" s="4" t="s">
        <v>1809</v>
      </c>
      <c r="I125" s="31" t="s">
        <v>1643</v>
      </c>
    </row>
    <row r="126" spans="1:9" x14ac:dyDescent="0.25">
      <c r="A126" s="204"/>
      <c r="B126" s="223"/>
      <c r="C126" s="112"/>
      <c r="D126" s="221"/>
      <c r="E126" s="233"/>
      <c r="F126" s="40"/>
      <c r="G126" s="40" t="s">
        <v>264</v>
      </c>
      <c r="H126" s="4" t="s">
        <v>1645</v>
      </c>
      <c r="I126" s="31" t="s">
        <v>1643</v>
      </c>
    </row>
    <row r="127" spans="1:9" ht="34.5" x14ac:dyDescent="0.25">
      <c r="A127" s="204"/>
      <c r="B127" s="223"/>
      <c r="C127" s="112"/>
      <c r="D127" s="210"/>
      <c r="E127" s="234"/>
      <c r="F127" s="40"/>
      <c r="G127" s="40" t="s">
        <v>288</v>
      </c>
      <c r="H127" s="4" t="s">
        <v>1950</v>
      </c>
      <c r="I127" s="31" t="s">
        <v>1643</v>
      </c>
    </row>
    <row r="128" spans="1:9" x14ac:dyDescent="0.25">
      <c r="A128" s="204"/>
      <c r="B128" s="223"/>
      <c r="C128" s="11"/>
      <c r="D128" s="152"/>
      <c r="E128" s="88">
        <f>SUM(E118:E124)</f>
        <v>850000</v>
      </c>
      <c r="F128" s="144"/>
      <c r="G128" s="11"/>
      <c r="H128" s="11"/>
      <c r="I128" s="46" t="s">
        <v>1643</v>
      </c>
    </row>
    <row r="129" spans="1:9" ht="27.65" customHeight="1" x14ac:dyDescent="0.25">
      <c r="A129" s="204">
        <v>10</v>
      </c>
      <c r="B129" s="227" t="s">
        <v>242</v>
      </c>
      <c r="C129" s="112"/>
      <c r="D129" s="209" t="s">
        <v>197</v>
      </c>
      <c r="E129" s="44">
        <v>20000</v>
      </c>
      <c r="F129" s="42"/>
      <c r="G129" s="40" t="s">
        <v>336</v>
      </c>
      <c r="H129" s="15" t="s">
        <v>274</v>
      </c>
      <c r="I129" s="31" t="s">
        <v>1643</v>
      </c>
    </row>
    <row r="130" spans="1:9" ht="32.5" customHeight="1" x14ac:dyDescent="0.25">
      <c r="A130" s="204"/>
      <c r="B130" s="227"/>
      <c r="C130" s="112"/>
      <c r="D130" s="221"/>
      <c r="E130" s="53">
        <v>15000</v>
      </c>
      <c r="F130" s="42"/>
      <c r="G130" s="40" t="s">
        <v>336</v>
      </c>
      <c r="H130" s="15" t="s">
        <v>326</v>
      </c>
      <c r="I130" s="31" t="s">
        <v>1643</v>
      </c>
    </row>
    <row r="131" spans="1:9" ht="46" x14ac:dyDescent="0.25">
      <c r="A131" s="204"/>
      <c r="B131" s="227"/>
      <c r="C131" s="112"/>
      <c r="D131" s="221"/>
      <c r="E131" s="53">
        <v>25000</v>
      </c>
      <c r="F131" s="42"/>
      <c r="G131" s="40" t="s">
        <v>336</v>
      </c>
      <c r="H131" s="15" t="s">
        <v>335</v>
      </c>
      <c r="I131" s="31" t="s">
        <v>1643</v>
      </c>
    </row>
    <row r="132" spans="1:9" ht="34.5" x14ac:dyDescent="0.25">
      <c r="A132" s="204"/>
      <c r="B132" s="227"/>
      <c r="C132" s="112"/>
      <c r="D132" s="221"/>
      <c r="E132" s="53">
        <v>5000</v>
      </c>
      <c r="F132" s="70" t="s">
        <v>1380</v>
      </c>
      <c r="G132" s="40" t="s">
        <v>336</v>
      </c>
      <c r="H132" s="4" t="s">
        <v>1379</v>
      </c>
      <c r="I132" s="31" t="s">
        <v>1643</v>
      </c>
    </row>
    <row r="133" spans="1:9" ht="46" x14ac:dyDescent="0.25">
      <c r="A133" s="204"/>
      <c r="B133" s="227"/>
      <c r="C133" s="112"/>
      <c r="D133" s="221"/>
      <c r="E133" s="53">
        <v>9000</v>
      </c>
      <c r="F133" s="70" t="s">
        <v>1397</v>
      </c>
      <c r="G133" s="40" t="s">
        <v>288</v>
      </c>
      <c r="H133" s="4" t="s">
        <v>1398</v>
      </c>
      <c r="I133" s="31" t="s">
        <v>1643</v>
      </c>
    </row>
    <row r="134" spans="1:9" ht="46" x14ac:dyDescent="0.25">
      <c r="A134" s="204"/>
      <c r="B134" s="227"/>
      <c r="C134" s="112"/>
      <c r="D134" s="221"/>
      <c r="E134" s="53">
        <v>49000</v>
      </c>
      <c r="F134" s="51" t="s">
        <v>1422</v>
      </c>
      <c r="G134" s="78" t="s">
        <v>288</v>
      </c>
      <c r="H134" s="79" t="s">
        <v>1928</v>
      </c>
      <c r="I134" s="31" t="s">
        <v>1643</v>
      </c>
    </row>
    <row r="135" spans="1:9" ht="46" x14ac:dyDescent="0.25">
      <c r="A135" s="204"/>
      <c r="B135" s="227"/>
      <c r="C135" s="112"/>
      <c r="D135" s="221"/>
      <c r="E135" s="53">
        <v>12000</v>
      </c>
      <c r="F135" s="51" t="s">
        <v>1424</v>
      </c>
      <c r="G135" s="78" t="s">
        <v>337</v>
      </c>
      <c r="H135" s="79" t="s">
        <v>1928</v>
      </c>
      <c r="I135" s="31" t="s">
        <v>1643</v>
      </c>
    </row>
    <row r="136" spans="1:9" ht="23" x14ac:dyDescent="0.25">
      <c r="A136" s="204"/>
      <c r="B136" s="227"/>
      <c r="C136" s="112"/>
      <c r="D136" s="221"/>
      <c r="E136" s="53">
        <v>20000</v>
      </c>
      <c r="F136" s="51" t="s">
        <v>1435</v>
      </c>
      <c r="G136" s="78" t="s">
        <v>337</v>
      </c>
      <c r="H136" s="79" t="s">
        <v>1436</v>
      </c>
      <c r="I136" s="31" t="s">
        <v>1643</v>
      </c>
    </row>
    <row r="137" spans="1:9" ht="23" x14ac:dyDescent="0.25">
      <c r="A137" s="204"/>
      <c r="B137" s="227"/>
      <c r="C137" s="112"/>
      <c r="D137" s="221"/>
      <c r="E137" s="53">
        <v>10000</v>
      </c>
      <c r="F137" s="51" t="s">
        <v>1437</v>
      </c>
      <c r="G137" s="78" t="s">
        <v>1426</v>
      </c>
      <c r="H137" s="79" t="s">
        <v>1436</v>
      </c>
      <c r="I137" s="31" t="s">
        <v>1643</v>
      </c>
    </row>
    <row r="138" spans="1:9" ht="23" x14ac:dyDescent="0.25">
      <c r="A138" s="204"/>
      <c r="B138" s="227"/>
      <c r="C138" s="112"/>
      <c r="D138" s="221"/>
      <c r="E138" s="53">
        <v>21000</v>
      </c>
      <c r="F138" s="51" t="s">
        <v>1441</v>
      </c>
      <c r="G138" s="35" t="s">
        <v>337</v>
      </c>
      <c r="H138" s="79" t="s">
        <v>1442</v>
      </c>
      <c r="I138" s="31" t="s">
        <v>1643</v>
      </c>
    </row>
    <row r="139" spans="1:9" ht="57.5" x14ac:dyDescent="0.25">
      <c r="A139" s="204"/>
      <c r="B139" s="227"/>
      <c r="C139" s="112"/>
      <c r="D139" s="221"/>
      <c r="E139" s="53">
        <v>21000</v>
      </c>
      <c r="F139" s="51" t="s">
        <v>1446</v>
      </c>
      <c r="G139" s="78" t="s">
        <v>337</v>
      </c>
      <c r="H139" s="79" t="s">
        <v>1447</v>
      </c>
      <c r="I139" s="31" t="s">
        <v>1643</v>
      </c>
    </row>
    <row r="140" spans="1:9" ht="23" x14ac:dyDescent="0.25">
      <c r="A140" s="204"/>
      <c r="B140" s="227"/>
      <c r="C140" s="112"/>
      <c r="D140" s="221"/>
      <c r="E140" s="53">
        <v>4000</v>
      </c>
      <c r="F140" s="51" t="s">
        <v>1868</v>
      </c>
      <c r="G140" s="78" t="s">
        <v>288</v>
      </c>
      <c r="H140" s="79" t="s">
        <v>1443</v>
      </c>
      <c r="I140" s="31" t="s">
        <v>1643</v>
      </c>
    </row>
    <row r="141" spans="1:9" ht="23" x14ac:dyDescent="0.25">
      <c r="A141" s="204"/>
      <c r="B141" s="227"/>
      <c r="C141" s="112"/>
      <c r="D141" s="221"/>
      <c r="E141" s="53" t="s">
        <v>1448</v>
      </c>
      <c r="F141" s="51" t="s">
        <v>1444</v>
      </c>
      <c r="G141" s="78" t="s">
        <v>288</v>
      </c>
      <c r="H141" s="79" t="s">
        <v>1443</v>
      </c>
      <c r="I141" s="31" t="s">
        <v>1643</v>
      </c>
    </row>
    <row r="142" spans="1:9" ht="34.5" x14ac:dyDescent="0.25">
      <c r="A142" s="204"/>
      <c r="B142" s="227"/>
      <c r="C142" s="112"/>
      <c r="D142" s="221"/>
      <c r="E142" s="53">
        <v>25000</v>
      </c>
      <c r="F142" s="51" t="s">
        <v>1869</v>
      </c>
      <c r="G142" s="78" t="s">
        <v>337</v>
      </c>
      <c r="H142" s="79" t="s">
        <v>1450</v>
      </c>
      <c r="I142" s="31" t="s">
        <v>1643</v>
      </c>
    </row>
    <row r="143" spans="1:9" ht="23" x14ac:dyDescent="0.25">
      <c r="A143" s="204"/>
      <c r="B143" s="227"/>
      <c r="C143" s="112"/>
      <c r="D143" s="221"/>
      <c r="E143" s="53">
        <v>113754.74</v>
      </c>
      <c r="F143" s="51"/>
      <c r="G143" s="78" t="s">
        <v>337</v>
      </c>
      <c r="H143" s="79" t="s">
        <v>1455</v>
      </c>
      <c r="I143" s="31" t="s">
        <v>1643</v>
      </c>
    </row>
    <row r="144" spans="1:9" ht="23" x14ac:dyDescent="0.25">
      <c r="A144" s="204"/>
      <c r="B144" s="227"/>
      <c r="C144" s="112"/>
      <c r="D144" s="221"/>
      <c r="E144" s="53">
        <v>1000</v>
      </c>
      <c r="F144" s="51"/>
      <c r="G144" s="78" t="s">
        <v>322</v>
      </c>
      <c r="H144" s="79" t="s">
        <v>1481</v>
      </c>
      <c r="I144" s="31" t="s">
        <v>1643</v>
      </c>
    </row>
    <row r="145" spans="1:9" ht="23" x14ac:dyDescent="0.25">
      <c r="A145" s="204"/>
      <c r="B145" s="227"/>
      <c r="C145" s="112"/>
      <c r="D145" s="221"/>
      <c r="E145" s="53">
        <v>32000</v>
      </c>
      <c r="F145" s="51"/>
      <c r="G145" s="78" t="s">
        <v>337</v>
      </c>
      <c r="H145" s="79" t="s">
        <v>1481</v>
      </c>
      <c r="I145" s="31" t="s">
        <v>1643</v>
      </c>
    </row>
    <row r="146" spans="1:9" ht="34.5" x14ac:dyDescent="0.25">
      <c r="A146" s="204"/>
      <c r="B146" s="227"/>
      <c r="C146" s="112"/>
      <c r="D146" s="221"/>
      <c r="E146" s="53">
        <v>20000</v>
      </c>
      <c r="F146" s="51" t="s">
        <v>1521</v>
      </c>
      <c r="G146" s="78" t="s">
        <v>337</v>
      </c>
      <c r="H146" s="79" t="s">
        <v>1512</v>
      </c>
      <c r="I146" s="31" t="s">
        <v>1643</v>
      </c>
    </row>
    <row r="147" spans="1:9" ht="34.5" x14ac:dyDescent="0.25">
      <c r="A147" s="204"/>
      <c r="B147" s="227"/>
      <c r="C147" s="112"/>
      <c r="D147" s="221"/>
      <c r="E147" s="53">
        <v>3000</v>
      </c>
      <c r="F147" s="51" t="s">
        <v>1513</v>
      </c>
      <c r="G147" s="78" t="s">
        <v>337</v>
      </c>
      <c r="H147" s="79" t="s">
        <v>1512</v>
      </c>
      <c r="I147" s="31" t="s">
        <v>1643</v>
      </c>
    </row>
    <row r="148" spans="1:9" ht="34.5" x14ac:dyDescent="0.25">
      <c r="A148" s="204"/>
      <c r="B148" s="227"/>
      <c r="C148" s="112"/>
      <c r="D148" s="221"/>
      <c r="E148" s="53">
        <v>5000</v>
      </c>
      <c r="F148" s="51" t="s">
        <v>1518</v>
      </c>
      <c r="G148" s="78" t="s">
        <v>337</v>
      </c>
      <c r="H148" s="79" t="s">
        <v>1512</v>
      </c>
      <c r="I148" s="31" t="s">
        <v>1643</v>
      </c>
    </row>
    <row r="149" spans="1:9" ht="23" x14ac:dyDescent="0.25">
      <c r="A149" s="204"/>
      <c r="B149" s="227"/>
      <c r="C149" s="112"/>
      <c r="D149" s="221"/>
      <c r="E149" s="53">
        <v>15000</v>
      </c>
      <c r="F149" s="51" t="s">
        <v>1870</v>
      </c>
      <c r="G149" s="78" t="s">
        <v>288</v>
      </c>
      <c r="H149" s="79" t="s">
        <v>1576</v>
      </c>
      <c r="I149" s="31" t="s">
        <v>1643</v>
      </c>
    </row>
    <row r="150" spans="1:9" ht="23" x14ac:dyDescent="0.25">
      <c r="A150" s="204"/>
      <c r="B150" s="227"/>
      <c r="C150" s="112"/>
      <c r="D150" s="221"/>
      <c r="E150" s="53">
        <v>80000</v>
      </c>
      <c r="F150" s="51" t="s">
        <v>1612</v>
      </c>
      <c r="G150" s="78" t="s">
        <v>1381</v>
      </c>
      <c r="H150" s="79" t="s">
        <v>1611</v>
      </c>
      <c r="I150" s="31" t="s">
        <v>1643</v>
      </c>
    </row>
    <row r="151" spans="1:9" ht="57.5" x14ac:dyDescent="0.25">
      <c r="A151" s="204"/>
      <c r="B151" s="227"/>
      <c r="C151" s="112"/>
      <c r="D151" s="221"/>
      <c r="E151" s="53">
        <v>193100</v>
      </c>
      <c r="F151" s="51" t="s">
        <v>1621</v>
      </c>
      <c r="G151" s="35" t="s">
        <v>337</v>
      </c>
      <c r="H151" s="79" t="s">
        <v>1622</v>
      </c>
      <c r="I151" s="31" t="s">
        <v>1643</v>
      </c>
    </row>
    <row r="152" spans="1:9" ht="34.5" x14ac:dyDescent="0.25">
      <c r="A152" s="204"/>
      <c r="B152" s="227"/>
      <c r="C152" s="112"/>
      <c r="D152" s="221"/>
      <c r="E152" s="53">
        <v>9600</v>
      </c>
      <c r="F152" s="51" t="s">
        <v>1680</v>
      </c>
      <c r="G152" s="78" t="s">
        <v>1458</v>
      </c>
      <c r="H152" s="79" t="s">
        <v>1678</v>
      </c>
      <c r="I152" s="31" t="s">
        <v>1643</v>
      </c>
    </row>
    <row r="153" spans="1:9" ht="57.5" x14ac:dyDescent="0.25">
      <c r="A153" s="204"/>
      <c r="B153" s="227"/>
      <c r="C153" s="112"/>
      <c r="D153" s="221"/>
      <c r="E153" s="53">
        <v>6000</v>
      </c>
      <c r="F153" s="51" t="s">
        <v>1867</v>
      </c>
      <c r="G153" s="78" t="s">
        <v>268</v>
      </c>
      <c r="H153" s="79" t="s">
        <v>1778</v>
      </c>
      <c r="I153" s="31" t="s">
        <v>1643</v>
      </c>
    </row>
    <row r="154" spans="1:9" ht="57.5" x14ac:dyDescent="0.25">
      <c r="A154" s="204"/>
      <c r="B154" s="227"/>
      <c r="C154" s="112"/>
      <c r="D154" s="221"/>
      <c r="E154" s="53">
        <v>2000</v>
      </c>
      <c r="F154" s="51" t="s">
        <v>1779</v>
      </c>
      <c r="G154" s="78" t="s">
        <v>268</v>
      </c>
      <c r="H154" s="79" t="s">
        <v>1778</v>
      </c>
      <c r="I154" s="31" t="s">
        <v>1643</v>
      </c>
    </row>
    <row r="155" spans="1:9" ht="23" x14ac:dyDescent="0.25">
      <c r="A155" s="204"/>
      <c r="B155" s="227"/>
      <c r="C155" s="112"/>
      <c r="D155" s="221"/>
      <c r="E155" s="53">
        <v>32110</v>
      </c>
      <c r="F155" s="51">
        <v>41610</v>
      </c>
      <c r="G155" s="78" t="s">
        <v>288</v>
      </c>
      <c r="H155" s="79" t="s">
        <v>1809</v>
      </c>
      <c r="I155" s="31" t="s">
        <v>1643</v>
      </c>
    </row>
    <row r="156" spans="1:9" ht="14.5" customHeight="1" x14ac:dyDescent="0.25">
      <c r="A156" s="204"/>
      <c r="B156" s="227"/>
      <c r="C156" s="112"/>
      <c r="D156" s="221"/>
      <c r="E156" s="53">
        <v>43000</v>
      </c>
      <c r="F156" s="51" t="s">
        <v>1441</v>
      </c>
      <c r="G156" s="78" t="s">
        <v>336</v>
      </c>
      <c r="H156" s="79" t="s">
        <v>1813</v>
      </c>
      <c r="I156" s="31" t="s">
        <v>1643</v>
      </c>
    </row>
    <row r="157" spans="1:9" ht="34.5" x14ac:dyDescent="0.25">
      <c r="A157" s="204"/>
      <c r="B157" s="227"/>
      <c r="C157" s="112"/>
      <c r="D157" s="221"/>
      <c r="E157" s="53">
        <v>29756</v>
      </c>
      <c r="F157" s="51" t="s">
        <v>1911</v>
      </c>
      <c r="G157" s="78" t="s">
        <v>1909</v>
      </c>
      <c r="H157" s="79" t="s">
        <v>1904</v>
      </c>
      <c r="I157" s="31" t="s">
        <v>1643</v>
      </c>
    </row>
    <row r="158" spans="1:9" ht="34.5" x14ac:dyDescent="0.25">
      <c r="A158" s="204"/>
      <c r="B158" s="227"/>
      <c r="C158" s="112"/>
      <c r="D158" s="221"/>
      <c r="E158" s="53">
        <v>28764.23</v>
      </c>
      <c r="F158" s="51" t="s">
        <v>1908</v>
      </c>
      <c r="G158" s="78" t="s">
        <v>1909</v>
      </c>
      <c r="H158" s="79" t="s">
        <v>1904</v>
      </c>
      <c r="I158" s="31" t="s">
        <v>1643</v>
      </c>
    </row>
    <row r="159" spans="1:9" ht="34.5" x14ac:dyDescent="0.25">
      <c r="A159" s="204"/>
      <c r="B159" s="227"/>
      <c r="C159" s="112"/>
      <c r="D159" s="221"/>
      <c r="E159" s="53">
        <v>4000</v>
      </c>
      <c r="F159" s="51" t="s">
        <v>1907</v>
      </c>
      <c r="G159" s="78" t="s">
        <v>1906</v>
      </c>
      <c r="H159" s="79" t="s">
        <v>1904</v>
      </c>
      <c r="I159" s="31" t="s">
        <v>1643</v>
      </c>
    </row>
    <row r="160" spans="1:9" ht="34.5" x14ac:dyDescent="0.25">
      <c r="A160" s="204"/>
      <c r="B160" s="227"/>
      <c r="C160" s="112"/>
      <c r="D160" s="221"/>
      <c r="E160" s="53">
        <v>17073.169999999998</v>
      </c>
      <c r="F160" s="51" t="s">
        <v>1910</v>
      </c>
      <c r="G160" s="78" t="s">
        <v>288</v>
      </c>
      <c r="H160" s="79" t="s">
        <v>1904</v>
      </c>
      <c r="I160" s="31" t="s">
        <v>1643</v>
      </c>
    </row>
    <row r="161" spans="1:9" ht="34.5" x14ac:dyDescent="0.25">
      <c r="A161" s="204"/>
      <c r="B161" s="227"/>
      <c r="C161" s="112"/>
      <c r="D161" s="210"/>
      <c r="E161" s="53">
        <v>25000</v>
      </c>
      <c r="F161" s="51" t="s">
        <v>1905</v>
      </c>
      <c r="G161" s="78" t="s">
        <v>1906</v>
      </c>
      <c r="H161" s="79" t="s">
        <v>1904</v>
      </c>
      <c r="I161" s="31" t="s">
        <v>1643</v>
      </c>
    </row>
    <row r="162" spans="1:9" x14ac:dyDescent="0.25">
      <c r="A162" s="204"/>
      <c r="B162" s="227"/>
      <c r="C162" s="25" t="s">
        <v>42</v>
      </c>
      <c r="D162" s="11"/>
      <c r="E162" s="88">
        <f>SUM(E129:E161)</f>
        <v>896158.14</v>
      </c>
      <c r="F162" s="144"/>
      <c r="G162" s="11"/>
      <c r="H162" s="11"/>
      <c r="I162" s="46" t="s">
        <v>1643</v>
      </c>
    </row>
    <row r="163" spans="1:9" ht="46" x14ac:dyDescent="0.25">
      <c r="A163" s="204">
        <v>11</v>
      </c>
      <c r="B163" s="199" t="s">
        <v>178</v>
      </c>
      <c r="C163" s="112"/>
      <c r="D163" s="209" t="s">
        <v>197</v>
      </c>
      <c r="E163" s="232">
        <v>120000</v>
      </c>
      <c r="F163" s="89"/>
      <c r="G163" s="40" t="s">
        <v>337</v>
      </c>
      <c r="H163" s="15" t="s">
        <v>335</v>
      </c>
      <c r="I163" s="111" t="s">
        <v>1711</v>
      </c>
    </row>
    <row r="164" spans="1:9" ht="46.5" customHeight="1" x14ac:dyDescent="0.25">
      <c r="A164" s="204"/>
      <c r="B164" s="199"/>
      <c r="C164" s="112"/>
      <c r="D164" s="221"/>
      <c r="E164" s="233"/>
      <c r="F164" s="40"/>
      <c r="G164" s="40" t="s">
        <v>337</v>
      </c>
      <c r="H164" s="4" t="s">
        <v>1379</v>
      </c>
      <c r="I164" s="111" t="s">
        <v>1711</v>
      </c>
    </row>
    <row r="165" spans="1:9" ht="40" x14ac:dyDescent="0.25">
      <c r="A165" s="204"/>
      <c r="B165" s="199"/>
      <c r="C165" s="112"/>
      <c r="D165" s="221"/>
      <c r="E165" s="233"/>
      <c r="F165" s="89"/>
      <c r="G165" s="40" t="s">
        <v>337</v>
      </c>
      <c r="H165" s="77" t="s">
        <v>1382</v>
      </c>
      <c r="I165" s="111" t="s">
        <v>1711</v>
      </c>
    </row>
    <row r="166" spans="1:9" ht="28" customHeight="1" x14ac:dyDescent="0.25">
      <c r="A166" s="204"/>
      <c r="B166" s="199"/>
      <c r="C166" s="112"/>
      <c r="D166" s="221"/>
      <c r="E166" s="233"/>
      <c r="F166" s="40"/>
      <c r="G166" s="40" t="s">
        <v>337</v>
      </c>
      <c r="H166" s="4" t="s">
        <v>1404</v>
      </c>
      <c r="I166" s="111" t="s">
        <v>1711</v>
      </c>
    </row>
    <row r="167" spans="1:9" ht="28" customHeight="1" x14ac:dyDescent="0.25">
      <c r="A167" s="204"/>
      <c r="B167" s="199"/>
      <c r="C167" s="112"/>
      <c r="D167" s="221"/>
      <c r="E167" s="233"/>
      <c r="F167" s="40"/>
      <c r="G167" s="40" t="s">
        <v>337</v>
      </c>
      <c r="H167" s="4" t="s">
        <v>1408</v>
      </c>
      <c r="I167" s="111" t="s">
        <v>1711</v>
      </c>
    </row>
    <row r="168" spans="1:9" ht="28" customHeight="1" x14ac:dyDescent="0.25">
      <c r="A168" s="204"/>
      <c r="B168" s="199"/>
      <c r="C168" s="112"/>
      <c r="D168" s="221"/>
      <c r="E168" s="233"/>
      <c r="F168" s="40"/>
      <c r="G168" s="40" t="s">
        <v>337</v>
      </c>
      <c r="H168" s="4" t="s">
        <v>1442</v>
      </c>
      <c r="I168" s="111" t="s">
        <v>1711</v>
      </c>
    </row>
    <row r="169" spans="1:9" ht="28" customHeight="1" x14ac:dyDescent="0.25">
      <c r="A169" s="204"/>
      <c r="B169" s="199"/>
      <c r="C169" s="112"/>
      <c r="D169" s="221"/>
      <c r="E169" s="233"/>
      <c r="F169" s="40"/>
      <c r="G169" s="40" t="s">
        <v>337</v>
      </c>
      <c r="H169" s="4" t="s">
        <v>1478</v>
      </c>
      <c r="I169" s="111" t="s">
        <v>1711</v>
      </c>
    </row>
    <row r="170" spans="1:9" ht="28" customHeight="1" x14ac:dyDescent="0.25">
      <c r="A170" s="204"/>
      <c r="B170" s="199"/>
      <c r="C170" s="112"/>
      <c r="D170" s="221"/>
      <c r="E170" s="233"/>
      <c r="F170" s="40"/>
      <c r="G170" s="40" t="s">
        <v>337</v>
      </c>
      <c r="H170" s="4" t="s">
        <v>1481</v>
      </c>
      <c r="I170" s="111" t="s">
        <v>1711</v>
      </c>
    </row>
    <row r="171" spans="1:9" ht="28" customHeight="1" x14ac:dyDescent="0.25">
      <c r="A171" s="204"/>
      <c r="B171" s="199"/>
      <c r="C171" s="112"/>
      <c r="D171" s="221"/>
      <c r="E171" s="233"/>
      <c r="F171" s="40"/>
      <c r="G171" s="40" t="s">
        <v>337</v>
      </c>
      <c r="H171" s="4" t="s">
        <v>1523</v>
      </c>
      <c r="I171" s="111" t="s">
        <v>1711</v>
      </c>
    </row>
    <row r="172" spans="1:9" ht="57.5" x14ac:dyDescent="0.25">
      <c r="A172" s="204"/>
      <c r="B172" s="199"/>
      <c r="C172" s="112"/>
      <c r="D172" s="221"/>
      <c r="E172" s="233"/>
      <c r="F172" s="40"/>
      <c r="G172" s="40" t="s">
        <v>337</v>
      </c>
      <c r="H172" s="4" t="s">
        <v>1573</v>
      </c>
      <c r="I172" s="111" t="s">
        <v>1711</v>
      </c>
    </row>
    <row r="173" spans="1:9" ht="40" x14ac:dyDescent="0.25">
      <c r="A173" s="204"/>
      <c r="B173" s="199"/>
      <c r="C173" s="112"/>
      <c r="D173" s="221"/>
      <c r="E173" s="233"/>
      <c r="F173" s="40"/>
      <c r="G173" s="40" t="s">
        <v>337</v>
      </c>
      <c r="H173" s="4" t="s">
        <v>1611</v>
      </c>
      <c r="I173" s="111" t="s">
        <v>1711</v>
      </c>
    </row>
    <row r="174" spans="1:9" ht="40" x14ac:dyDescent="0.25">
      <c r="A174" s="204"/>
      <c r="B174" s="199"/>
      <c r="C174" s="112"/>
      <c r="D174" s="221"/>
      <c r="E174" s="233"/>
      <c r="F174" s="40"/>
      <c r="G174" s="40" t="s">
        <v>337</v>
      </c>
      <c r="H174" s="4" t="s">
        <v>1678</v>
      </c>
      <c r="I174" s="111" t="s">
        <v>1711</v>
      </c>
    </row>
    <row r="175" spans="1:9" ht="40" x14ac:dyDescent="0.25">
      <c r="A175" s="204"/>
      <c r="B175" s="199"/>
      <c r="C175" s="112"/>
      <c r="D175" s="221"/>
      <c r="E175" s="233"/>
      <c r="F175" s="40"/>
      <c r="G175" s="40" t="s">
        <v>337</v>
      </c>
      <c r="H175" s="4" t="s">
        <v>1810</v>
      </c>
      <c r="I175" s="111" t="s">
        <v>1711</v>
      </c>
    </row>
    <row r="176" spans="1:9" ht="40" x14ac:dyDescent="0.25">
      <c r="A176" s="204"/>
      <c r="B176" s="199"/>
      <c r="C176" s="112"/>
      <c r="D176" s="221"/>
      <c r="E176" s="233"/>
      <c r="F176" s="40"/>
      <c r="G176" s="40" t="s">
        <v>337</v>
      </c>
      <c r="H176" s="4" t="s">
        <v>1836</v>
      </c>
      <c r="I176" s="111" t="s">
        <v>1711</v>
      </c>
    </row>
    <row r="177" spans="1:9" ht="40" x14ac:dyDescent="0.25">
      <c r="A177" s="204"/>
      <c r="B177" s="199"/>
      <c r="C177" s="112"/>
      <c r="D177" s="221"/>
      <c r="E177" s="233"/>
      <c r="F177" s="40"/>
      <c r="G177" s="40" t="s">
        <v>264</v>
      </c>
      <c r="H177" s="4" t="s">
        <v>1645</v>
      </c>
      <c r="I177" s="111" t="s">
        <v>1711</v>
      </c>
    </row>
    <row r="178" spans="1:9" ht="40" x14ac:dyDescent="0.25">
      <c r="A178" s="204"/>
      <c r="B178" s="199"/>
      <c r="C178" s="168"/>
      <c r="D178" s="210"/>
      <c r="E178" s="234"/>
      <c r="F178" s="163"/>
      <c r="G178" s="163" t="s">
        <v>337</v>
      </c>
      <c r="H178" s="4" t="s">
        <v>1904</v>
      </c>
      <c r="I178" s="111" t="s">
        <v>1711</v>
      </c>
    </row>
    <row r="179" spans="1:9" x14ac:dyDescent="0.25">
      <c r="A179" s="204"/>
      <c r="B179" s="199"/>
      <c r="C179" s="25" t="s">
        <v>42</v>
      </c>
      <c r="D179" s="11"/>
      <c r="E179" s="88">
        <f>SUM(E163:E173)</f>
        <v>120000</v>
      </c>
      <c r="F179" s="144"/>
      <c r="G179" s="11"/>
      <c r="H179" s="11"/>
      <c r="I179" s="46"/>
    </row>
    <row r="180" spans="1:9" ht="35.15" customHeight="1" x14ac:dyDescent="0.25">
      <c r="A180" s="204">
        <v>12</v>
      </c>
      <c r="B180" s="205" t="s">
        <v>243</v>
      </c>
      <c r="C180" s="112"/>
      <c r="D180" s="209" t="s">
        <v>197</v>
      </c>
      <c r="E180" s="53">
        <v>10000</v>
      </c>
      <c r="F180" s="42"/>
      <c r="G180" s="35" t="s">
        <v>337</v>
      </c>
      <c r="H180" s="15" t="s">
        <v>273</v>
      </c>
      <c r="I180" s="31" t="s">
        <v>1643</v>
      </c>
    </row>
    <row r="181" spans="1:9" ht="46" x14ac:dyDescent="0.25">
      <c r="A181" s="204"/>
      <c r="B181" s="205"/>
      <c r="C181" s="112"/>
      <c r="D181" s="221"/>
      <c r="E181" s="53">
        <v>10000</v>
      </c>
      <c r="F181" s="89">
        <v>10000</v>
      </c>
      <c r="G181" s="35" t="s">
        <v>337</v>
      </c>
      <c r="H181" s="15" t="s">
        <v>335</v>
      </c>
      <c r="I181" s="31" t="s">
        <v>1643</v>
      </c>
    </row>
    <row r="182" spans="1:9" ht="34.5" x14ac:dyDescent="0.25">
      <c r="A182" s="204"/>
      <c r="B182" s="205"/>
      <c r="C182" s="112"/>
      <c r="D182" s="221"/>
      <c r="E182" s="53">
        <v>4000</v>
      </c>
      <c r="F182" s="70" t="s">
        <v>1380</v>
      </c>
      <c r="G182" s="35" t="s">
        <v>337</v>
      </c>
      <c r="H182" s="4" t="s">
        <v>1379</v>
      </c>
      <c r="I182" s="31" t="s">
        <v>1643</v>
      </c>
    </row>
    <row r="183" spans="1:9" ht="23" x14ac:dyDescent="0.25">
      <c r="A183" s="204"/>
      <c r="B183" s="205"/>
      <c r="C183" s="112"/>
      <c r="D183" s="221"/>
      <c r="E183" s="104">
        <v>800</v>
      </c>
      <c r="F183" s="40" t="s">
        <v>1405</v>
      </c>
      <c r="G183" s="35" t="s">
        <v>337</v>
      </c>
      <c r="H183" s="4" t="s">
        <v>1404</v>
      </c>
      <c r="I183" s="31" t="s">
        <v>1643</v>
      </c>
    </row>
    <row r="184" spans="1:9" ht="23" x14ac:dyDescent="0.25">
      <c r="A184" s="204"/>
      <c r="B184" s="205"/>
      <c r="C184" s="112"/>
      <c r="D184" s="221"/>
      <c r="E184" s="104">
        <v>500</v>
      </c>
      <c r="F184" s="40" t="s">
        <v>1409</v>
      </c>
      <c r="G184" s="35" t="s">
        <v>337</v>
      </c>
      <c r="H184" s="4" t="s">
        <v>1408</v>
      </c>
      <c r="I184" s="31" t="s">
        <v>1643</v>
      </c>
    </row>
    <row r="185" spans="1:9" ht="46" x14ac:dyDescent="0.25">
      <c r="A185" s="204"/>
      <c r="B185" s="205"/>
      <c r="C185" s="112"/>
      <c r="D185" s="221"/>
      <c r="E185" s="104">
        <v>1000</v>
      </c>
      <c r="F185" s="51" t="s">
        <v>1424</v>
      </c>
      <c r="G185" s="35" t="s">
        <v>337</v>
      </c>
      <c r="H185" s="79" t="s">
        <v>1928</v>
      </c>
      <c r="I185" s="31" t="s">
        <v>1643</v>
      </c>
    </row>
    <row r="186" spans="1:9" ht="23" x14ac:dyDescent="0.25">
      <c r="A186" s="204"/>
      <c r="B186" s="205"/>
      <c r="C186" s="112"/>
      <c r="D186" s="221"/>
      <c r="E186" s="104">
        <v>10000</v>
      </c>
      <c r="F186" s="51" t="s">
        <v>1435</v>
      </c>
      <c r="G186" s="35" t="s">
        <v>337</v>
      </c>
      <c r="H186" s="79" t="s">
        <v>1436</v>
      </c>
      <c r="I186" s="31" t="s">
        <v>1643</v>
      </c>
    </row>
    <row r="187" spans="1:9" ht="23" x14ac:dyDescent="0.25">
      <c r="A187" s="204"/>
      <c r="B187" s="205"/>
      <c r="C187" s="112"/>
      <c r="D187" s="221"/>
      <c r="E187" s="104">
        <v>1000</v>
      </c>
      <c r="F187" s="51" t="s">
        <v>1437</v>
      </c>
      <c r="G187" s="35" t="s">
        <v>1426</v>
      </c>
      <c r="H187" s="79" t="s">
        <v>1436</v>
      </c>
      <c r="I187" s="31" t="s">
        <v>1643</v>
      </c>
    </row>
    <row r="188" spans="1:9" ht="57.5" x14ac:dyDescent="0.25">
      <c r="A188" s="204"/>
      <c r="B188" s="205"/>
      <c r="C188" s="112"/>
      <c r="D188" s="221"/>
      <c r="E188" s="104">
        <v>10000</v>
      </c>
      <c r="F188" s="51" t="s">
        <v>1446</v>
      </c>
      <c r="G188" s="35" t="s">
        <v>337</v>
      </c>
      <c r="H188" s="79" t="s">
        <v>1447</v>
      </c>
      <c r="I188" s="31" t="s">
        <v>1643</v>
      </c>
    </row>
    <row r="189" spans="1:9" ht="23" x14ac:dyDescent="0.25">
      <c r="A189" s="204"/>
      <c r="B189" s="205"/>
      <c r="C189" s="112"/>
      <c r="D189" s="221"/>
      <c r="E189" s="104">
        <v>72.48</v>
      </c>
      <c r="F189" s="51"/>
      <c r="G189" s="35" t="s">
        <v>291</v>
      </c>
      <c r="H189" s="79" t="s">
        <v>1455</v>
      </c>
      <c r="I189" s="31" t="s">
        <v>1643</v>
      </c>
    </row>
    <row r="190" spans="1:9" ht="34.5" x14ac:dyDescent="0.25">
      <c r="A190" s="204"/>
      <c r="B190" s="205"/>
      <c r="C190" s="112"/>
      <c r="D190" s="221"/>
      <c r="E190" s="104">
        <v>16000</v>
      </c>
      <c r="F190" s="51" t="s">
        <v>1479</v>
      </c>
      <c r="G190" s="35" t="s">
        <v>337</v>
      </c>
      <c r="H190" s="79" t="s">
        <v>1478</v>
      </c>
      <c r="I190" s="31" t="s">
        <v>1643</v>
      </c>
    </row>
    <row r="191" spans="1:9" ht="34.5" x14ac:dyDescent="0.25">
      <c r="A191" s="204"/>
      <c r="B191" s="205"/>
      <c r="C191" s="112"/>
      <c r="D191" s="221"/>
      <c r="E191" s="104">
        <v>40000</v>
      </c>
      <c r="F191" s="51" t="s">
        <v>1511</v>
      </c>
      <c r="G191" s="35" t="s">
        <v>337</v>
      </c>
      <c r="H191" s="79" t="s">
        <v>1512</v>
      </c>
      <c r="I191" s="31" t="s">
        <v>1643</v>
      </c>
    </row>
    <row r="192" spans="1:9" ht="34.5" x14ac:dyDescent="0.25">
      <c r="A192" s="204"/>
      <c r="B192" s="205"/>
      <c r="C192" s="112"/>
      <c r="D192" s="221"/>
      <c r="E192" s="104">
        <v>1500</v>
      </c>
      <c r="F192" s="51" t="s">
        <v>1522</v>
      </c>
      <c r="G192" s="35" t="s">
        <v>337</v>
      </c>
      <c r="H192" s="79" t="s">
        <v>1512</v>
      </c>
      <c r="I192" s="31" t="s">
        <v>1643</v>
      </c>
    </row>
    <row r="193" spans="1:9" ht="34.5" x14ac:dyDescent="0.25">
      <c r="A193" s="204"/>
      <c r="B193" s="205"/>
      <c r="C193" s="112"/>
      <c r="D193" s="221"/>
      <c r="E193" s="104">
        <v>2000</v>
      </c>
      <c r="F193" s="51" t="s">
        <v>1518</v>
      </c>
      <c r="G193" s="35" t="s">
        <v>337</v>
      </c>
      <c r="H193" s="79" t="s">
        <v>1512</v>
      </c>
      <c r="I193" s="31" t="s">
        <v>1643</v>
      </c>
    </row>
    <row r="194" spans="1:9" ht="57.5" x14ac:dyDescent="0.25">
      <c r="A194" s="204"/>
      <c r="B194" s="205"/>
      <c r="C194" s="112"/>
      <c r="D194" s="221"/>
      <c r="E194" s="104">
        <v>15000</v>
      </c>
      <c r="F194" s="40"/>
      <c r="G194" s="35" t="s">
        <v>337</v>
      </c>
      <c r="H194" s="4" t="s">
        <v>1573</v>
      </c>
      <c r="I194" s="31" t="s">
        <v>1643</v>
      </c>
    </row>
    <row r="195" spans="1:9" ht="23" x14ac:dyDescent="0.25">
      <c r="A195" s="204"/>
      <c r="B195" s="205"/>
      <c r="C195" s="112"/>
      <c r="D195" s="221"/>
      <c r="E195" s="104">
        <v>13796</v>
      </c>
      <c r="F195" s="51" t="s">
        <v>1609</v>
      </c>
      <c r="G195" s="35" t="s">
        <v>271</v>
      </c>
      <c r="H195" s="79" t="s">
        <v>1610</v>
      </c>
      <c r="I195" s="31" t="s">
        <v>1643</v>
      </c>
    </row>
    <row r="196" spans="1:9" ht="57.5" x14ac:dyDescent="0.25">
      <c r="A196" s="204"/>
      <c r="B196" s="205"/>
      <c r="C196" s="112"/>
      <c r="D196" s="221"/>
      <c r="E196" s="104">
        <v>930</v>
      </c>
      <c r="F196" s="51" t="s">
        <v>1623</v>
      </c>
      <c r="G196" s="35" t="s">
        <v>337</v>
      </c>
      <c r="H196" s="79" t="s">
        <v>1622</v>
      </c>
      <c r="I196" s="31" t="s">
        <v>1643</v>
      </c>
    </row>
    <row r="197" spans="1:9" ht="34.5" x14ac:dyDescent="0.25">
      <c r="A197" s="204"/>
      <c r="B197" s="205"/>
      <c r="C197" s="112"/>
      <c r="D197" s="221"/>
      <c r="E197" s="104">
        <v>70000</v>
      </c>
      <c r="F197" s="166" t="s">
        <v>2004</v>
      </c>
      <c r="G197" s="35" t="s">
        <v>337</v>
      </c>
      <c r="H197" s="79" t="s">
        <v>1678</v>
      </c>
      <c r="I197" s="31" t="s">
        <v>1643</v>
      </c>
    </row>
    <row r="198" spans="1:9" ht="34.5" x14ac:dyDescent="0.25">
      <c r="A198" s="204"/>
      <c r="B198" s="205"/>
      <c r="C198" s="168"/>
      <c r="D198" s="221"/>
      <c r="E198" s="104">
        <v>70000</v>
      </c>
      <c r="F198" s="166" t="s">
        <v>2004</v>
      </c>
      <c r="G198" s="160" t="s">
        <v>337</v>
      </c>
      <c r="H198" s="79" t="s">
        <v>1678</v>
      </c>
      <c r="I198" s="162" t="s">
        <v>1643</v>
      </c>
    </row>
    <row r="199" spans="1:9" ht="34.5" x14ac:dyDescent="0.25">
      <c r="A199" s="204"/>
      <c r="B199" s="205"/>
      <c r="C199" s="112"/>
      <c r="D199" s="221"/>
      <c r="E199" s="243">
        <v>12800</v>
      </c>
      <c r="F199" s="51" t="s">
        <v>1681</v>
      </c>
      <c r="G199" s="35" t="s">
        <v>288</v>
      </c>
      <c r="H199" s="79" t="s">
        <v>1678</v>
      </c>
      <c r="I199" s="31" t="s">
        <v>1643</v>
      </c>
    </row>
    <row r="200" spans="1:9" ht="34.5" x14ac:dyDescent="0.25">
      <c r="A200" s="204"/>
      <c r="B200" s="205"/>
      <c r="C200" s="178"/>
      <c r="D200" s="221"/>
      <c r="E200" s="244"/>
      <c r="F200" s="174" t="s">
        <v>2040</v>
      </c>
      <c r="G200" s="172" t="s">
        <v>288</v>
      </c>
      <c r="H200" s="79" t="s">
        <v>1678</v>
      </c>
      <c r="I200" s="179" t="s">
        <v>1643</v>
      </c>
    </row>
    <row r="201" spans="1:9" ht="34.5" x14ac:dyDescent="0.25">
      <c r="A201" s="204"/>
      <c r="B201" s="205"/>
      <c r="C201" s="178"/>
      <c r="D201" s="221"/>
      <c r="E201" s="245"/>
      <c r="F201" s="174" t="s">
        <v>2041</v>
      </c>
      <c r="G201" s="172" t="s">
        <v>288</v>
      </c>
      <c r="H201" s="79" t="s">
        <v>1678</v>
      </c>
      <c r="I201" s="179" t="s">
        <v>1643</v>
      </c>
    </row>
    <row r="202" spans="1:9" ht="57.5" x14ac:dyDescent="0.25">
      <c r="A202" s="204"/>
      <c r="B202" s="205"/>
      <c r="C202" s="112"/>
      <c r="D202" s="221"/>
      <c r="E202" s="104">
        <v>1000</v>
      </c>
      <c r="F202" s="51" t="s">
        <v>1871</v>
      </c>
      <c r="G202" s="35" t="s">
        <v>268</v>
      </c>
      <c r="H202" s="79" t="s">
        <v>1778</v>
      </c>
      <c r="I202" s="31" t="s">
        <v>1643</v>
      </c>
    </row>
    <row r="203" spans="1:9" ht="57.5" x14ac:dyDescent="0.25">
      <c r="A203" s="204"/>
      <c r="B203" s="205"/>
      <c r="C203" s="112"/>
      <c r="D203" s="221"/>
      <c r="E203" s="104">
        <v>2000</v>
      </c>
      <c r="F203" s="51" t="s">
        <v>1779</v>
      </c>
      <c r="G203" s="35" t="s">
        <v>268</v>
      </c>
      <c r="H203" s="79" t="s">
        <v>1778</v>
      </c>
      <c r="I203" s="31" t="s">
        <v>1643</v>
      </c>
    </row>
    <row r="204" spans="1:9" ht="34.5" x14ac:dyDescent="0.25">
      <c r="A204" s="204"/>
      <c r="B204" s="205"/>
      <c r="C204" s="112"/>
      <c r="D204" s="221"/>
      <c r="E204" s="104">
        <v>14000</v>
      </c>
      <c r="F204" s="51"/>
      <c r="G204" s="35" t="s">
        <v>337</v>
      </c>
      <c r="H204" s="79" t="s">
        <v>1810</v>
      </c>
      <c r="I204" s="31" t="s">
        <v>1643</v>
      </c>
    </row>
    <row r="205" spans="1:9" ht="23" x14ac:dyDescent="0.25">
      <c r="A205" s="204"/>
      <c r="B205" s="205"/>
      <c r="C205" s="112"/>
      <c r="D205" s="221"/>
      <c r="E205" s="104">
        <v>20000</v>
      </c>
      <c r="F205" s="51"/>
      <c r="G205" s="35" t="s">
        <v>337</v>
      </c>
      <c r="H205" s="79" t="s">
        <v>1836</v>
      </c>
      <c r="I205" s="31" t="s">
        <v>1643</v>
      </c>
    </row>
    <row r="206" spans="1:9" ht="34.5" x14ac:dyDescent="0.25">
      <c r="A206" s="204"/>
      <c r="B206" s="205"/>
      <c r="C206" s="168"/>
      <c r="D206" s="210"/>
      <c r="E206" s="104">
        <v>27000</v>
      </c>
      <c r="F206" s="166" t="s">
        <v>1967</v>
      </c>
      <c r="G206" s="160" t="s">
        <v>288</v>
      </c>
      <c r="H206" s="79" t="s">
        <v>1968</v>
      </c>
      <c r="I206" s="162" t="s">
        <v>1643</v>
      </c>
    </row>
    <row r="207" spans="1:9" x14ac:dyDescent="0.25">
      <c r="A207" s="204"/>
      <c r="B207" s="205"/>
      <c r="C207" s="25" t="s">
        <v>42</v>
      </c>
      <c r="D207" s="11"/>
      <c r="E207" s="88">
        <f>SUM(E180:E206)</f>
        <v>353398.48</v>
      </c>
      <c r="F207" s="144"/>
      <c r="G207" s="11"/>
      <c r="H207" s="11"/>
      <c r="I207" s="46" t="s">
        <v>1643</v>
      </c>
    </row>
    <row r="208" spans="1:9" ht="46" x14ac:dyDescent="0.25">
      <c r="A208" s="204">
        <v>13</v>
      </c>
      <c r="B208" s="199" t="s">
        <v>1853</v>
      </c>
      <c r="C208" s="112"/>
      <c r="D208" s="209" t="s">
        <v>197</v>
      </c>
      <c r="E208" s="207">
        <v>120000</v>
      </c>
      <c r="F208" s="89"/>
      <c r="G208" s="40" t="s">
        <v>337</v>
      </c>
      <c r="H208" s="15" t="s">
        <v>335</v>
      </c>
      <c r="I208" s="111" t="s">
        <v>1711</v>
      </c>
    </row>
    <row r="209" spans="1:9" ht="40" x14ac:dyDescent="0.25">
      <c r="A209" s="204"/>
      <c r="B209" s="199"/>
      <c r="C209" s="112"/>
      <c r="D209" s="221"/>
      <c r="E209" s="235"/>
      <c r="F209" s="89"/>
      <c r="G209" s="40" t="s">
        <v>337</v>
      </c>
      <c r="H209" s="15" t="s">
        <v>1478</v>
      </c>
      <c r="I209" s="111" t="s">
        <v>1711</v>
      </c>
    </row>
    <row r="210" spans="1:9" ht="40" x14ac:dyDescent="0.25">
      <c r="A210" s="204"/>
      <c r="B210" s="199"/>
      <c r="C210" s="112"/>
      <c r="D210" s="221"/>
      <c r="E210" s="235"/>
      <c r="F210" s="89"/>
      <c r="G210" s="40" t="s">
        <v>337</v>
      </c>
      <c r="H210" s="15" t="s">
        <v>1481</v>
      </c>
      <c r="I210" s="111" t="s">
        <v>1711</v>
      </c>
    </row>
    <row r="211" spans="1:9" ht="40" x14ac:dyDescent="0.25">
      <c r="A211" s="204"/>
      <c r="B211" s="199"/>
      <c r="C211" s="112"/>
      <c r="D211" s="221"/>
      <c r="E211" s="235"/>
      <c r="F211" s="40"/>
      <c r="G211" s="40" t="s">
        <v>337</v>
      </c>
      <c r="H211" s="4" t="s">
        <v>1645</v>
      </c>
      <c r="I211" s="111" t="s">
        <v>1711</v>
      </c>
    </row>
    <row r="212" spans="1:9" ht="40" x14ac:dyDescent="0.25">
      <c r="A212" s="204"/>
      <c r="B212" s="199"/>
      <c r="C212" s="112"/>
      <c r="D212" s="210"/>
      <c r="E212" s="208"/>
      <c r="F212" s="40"/>
      <c r="G212" s="40" t="s">
        <v>288</v>
      </c>
      <c r="H212" s="4" t="s">
        <v>1950</v>
      </c>
      <c r="I212" s="111" t="s">
        <v>1711</v>
      </c>
    </row>
    <row r="213" spans="1:9" x14ac:dyDescent="0.25">
      <c r="A213" s="204"/>
      <c r="B213" s="199"/>
      <c r="C213" s="25" t="s">
        <v>42</v>
      </c>
      <c r="D213" s="11"/>
      <c r="E213" s="88">
        <f>SUM(E208:E210)</f>
        <v>120000</v>
      </c>
      <c r="F213" s="144"/>
      <c r="G213" s="11"/>
      <c r="H213" s="11"/>
      <c r="I213" s="46" t="s">
        <v>1643</v>
      </c>
    </row>
    <row r="214" spans="1:9" ht="40" customHeight="1" x14ac:dyDescent="0.25">
      <c r="A214" s="204">
        <v>14</v>
      </c>
      <c r="B214" s="205" t="s">
        <v>244</v>
      </c>
      <c r="C214" s="112"/>
      <c r="D214" s="209" t="s">
        <v>197</v>
      </c>
      <c r="E214" s="53">
        <v>10000</v>
      </c>
      <c r="F214" s="42"/>
      <c r="G214" s="35" t="s">
        <v>337</v>
      </c>
      <c r="H214" s="15" t="s">
        <v>273</v>
      </c>
      <c r="I214" s="111" t="s">
        <v>1711</v>
      </c>
    </row>
    <row r="215" spans="1:9" ht="46" x14ac:dyDescent="0.25">
      <c r="A215" s="204"/>
      <c r="B215" s="205"/>
      <c r="C215" s="112"/>
      <c r="D215" s="221"/>
      <c r="E215" s="53">
        <v>10000</v>
      </c>
      <c r="F215" s="42"/>
      <c r="G215" s="40" t="s">
        <v>264</v>
      </c>
      <c r="H215" s="15" t="s">
        <v>323</v>
      </c>
      <c r="I215" s="111" t="s">
        <v>1711</v>
      </c>
    </row>
    <row r="216" spans="1:9" ht="40" x14ac:dyDescent="0.25">
      <c r="A216" s="204"/>
      <c r="B216" s="205"/>
      <c r="C216" s="112"/>
      <c r="D216" s="221"/>
      <c r="E216" s="53">
        <v>10000</v>
      </c>
      <c r="F216" s="40" t="s">
        <v>1432</v>
      </c>
      <c r="G216" s="35" t="s">
        <v>271</v>
      </c>
      <c r="H216" s="15" t="s">
        <v>1433</v>
      </c>
      <c r="I216" s="111" t="s">
        <v>1711</v>
      </c>
    </row>
    <row r="217" spans="1:9" ht="40" x14ac:dyDescent="0.25">
      <c r="A217" s="204"/>
      <c r="B217" s="205"/>
      <c r="C217" s="112"/>
      <c r="D217" s="221"/>
      <c r="E217" s="53">
        <v>1000</v>
      </c>
      <c r="F217" s="40" t="s">
        <v>1479</v>
      </c>
      <c r="G217" s="35" t="s">
        <v>337</v>
      </c>
      <c r="H217" s="15" t="s">
        <v>1478</v>
      </c>
      <c r="I217" s="111" t="s">
        <v>1711</v>
      </c>
    </row>
    <row r="218" spans="1:9" ht="40" x14ac:dyDescent="0.25">
      <c r="A218" s="204"/>
      <c r="B218" s="205"/>
      <c r="C218" s="112"/>
      <c r="D218" s="221"/>
      <c r="E218" s="53">
        <v>20000</v>
      </c>
      <c r="F218" s="40" t="s">
        <v>1511</v>
      </c>
      <c r="G218" s="35" t="s">
        <v>337</v>
      </c>
      <c r="H218" s="15" t="s">
        <v>1512</v>
      </c>
      <c r="I218" s="111" t="s">
        <v>1711</v>
      </c>
    </row>
    <row r="219" spans="1:9" ht="57.5" x14ac:dyDescent="0.25">
      <c r="A219" s="204"/>
      <c r="B219" s="205"/>
      <c r="C219" s="112"/>
      <c r="D219" s="221"/>
      <c r="E219" s="53">
        <v>1000</v>
      </c>
      <c r="F219" s="40" t="s">
        <v>1867</v>
      </c>
      <c r="G219" s="35" t="s">
        <v>268</v>
      </c>
      <c r="H219" s="15" t="s">
        <v>1778</v>
      </c>
      <c r="I219" s="111" t="s">
        <v>1711</v>
      </c>
    </row>
    <row r="220" spans="1:9" ht="57.5" x14ac:dyDescent="0.25">
      <c r="A220" s="204"/>
      <c r="B220" s="205"/>
      <c r="C220" s="112"/>
      <c r="D220" s="221"/>
      <c r="E220" s="53">
        <v>2000</v>
      </c>
      <c r="F220" s="40" t="s">
        <v>1779</v>
      </c>
      <c r="G220" s="35" t="s">
        <v>268</v>
      </c>
      <c r="H220" s="15" t="s">
        <v>1778</v>
      </c>
      <c r="I220" s="111" t="s">
        <v>1711</v>
      </c>
    </row>
    <row r="221" spans="1:9" ht="40" x14ac:dyDescent="0.25">
      <c r="A221" s="204"/>
      <c r="B221" s="205"/>
      <c r="C221" s="112"/>
      <c r="D221" s="210"/>
      <c r="E221" s="53">
        <v>2000</v>
      </c>
      <c r="F221" s="40" t="s">
        <v>1956</v>
      </c>
      <c r="G221" s="35" t="s">
        <v>1957</v>
      </c>
      <c r="H221" s="15" t="s">
        <v>1950</v>
      </c>
      <c r="I221" s="111" t="s">
        <v>1711</v>
      </c>
    </row>
    <row r="222" spans="1:9" x14ac:dyDescent="0.25">
      <c r="A222" s="204"/>
      <c r="B222" s="205"/>
      <c r="C222" s="100" t="s">
        <v>42</v>
      </c>
      <c r="D222" s="11"/>
      <c r="E222" s="88">
        <f>SUM(E214:E221)</f>
        <v>56000</v>
      </c>
      <c r="F222" s="144"/>
      <c r="G222" s="11"/>
      <c r="H222" s="11"/>
      <c r="I222" s="11"/>
    </row>
    <row r="223" spans="1:9" ht="40" x14ac:dyDescent="0.25">
      <c r="A223" s="204">
        <v>15</v>
      </c>
      <c r="B223" s="223" t="s">
        <v>180</v>
      </c>
      <c r="C223" s="94"/>
      <c r="D223" s="220" t="s">
        <v>197</v>
      </c>
      <c r="E223" s="231">
        <v>120000</v>
      </c>
      <c r="F223" s="40"/>
      <c r="G223" s="40" t="s">
        <v>337</v>
      </c>
      <c r="H223" s="4" t="s">
        <v>1379</v>
      </c>
      <c r="I223" s="111" t="s">
        <v>1711</v>
      </c>
    </row>
    <row r="224" spans="1:9" ht="40" x14ac:dyDescent="0.25">
      <c r="A224" s="204"/>
      <c r="B224" s="223"/>
      <c r="C224" s="95"/>
      <c r="D224" s="220"/>
      <c r="E224" s="231"/>
      <c r="F224" s="40"/>
      <c r="G224" s="40" t="s">
        <v>337</v>
      </c>
      <c r="H224" s="4" t="s">
        <v>1404</v>
      </c>
      <c r="I224" s="111" t="s">
        <v>1711</v>
      </c>
    </row>
    <row r="225" spans="1:9" ht="40" x14ac:dyDescent="0.25">
      <c r="A225" s="204"/>
      <c r="B225" s="223"/>
      <c r="C225" s="95"/>
      <c r="D225" s="220"/>
      <c r="E225" s="231"/>
      <c r="F225" s="40"/>
      <c r="G225" s="40" t="s">
        <v>337</v>
      </c>
      <c r="H225" s="4" t="s">
        <v>1478</v>
      </c>
      <c r="I225" s="111" t="s">
        <v>1711</v>
      </c>
    </row>
    <row r="226" spans="1:9" ht="40" x14ac:dyDescent="0.25">
      <c r="A226" s="204"/>
      <c r="B226" s="223"/>
      <c r="C226" s="95"/>
      <c r="D226" s="220"/>
      <c r="E226" s="231"/>
      <c r="F226" s="40"/>
      <c r="G226" s="40" t="s">
        <v>337</v>
      </c>
      <c r="H226" s="4" t="s">
        <v>1836</v>
      </c>
      <c r="I226" s="111" t="s">
        <v>1711</v>
      </c>
    </row>
    <row r="227" spans="1:9" ht="40" x14ac:dyDescent="0.25">
      <c r="A227" s="204"/>
      <c r="B227" s="223"/>
      <c r="C227" s="85"/>
      <c r="D227" s="220"/>
      <c r="E227" s="231"/>
      <c r="F227" s="40"/>
      <c r="G227" s="40" t="s">
        <v>271</v>
      </c>
      <c r="H227" s="4" t="s">
        <v>1645</v>
      </c>
      <c r="I227" s="111" t="s">
        <v>1711</v>
      </c>
    </row>
    <row r="228" spans="1:9" x14ac:dyDescent="0.25">
      <c r="A228" s="204"/>
      <c r="B228" s="223"/>
      <c r="C228" s="100" t="s">
        <v>42</v>
      </c>
      <c r="D228" s="11"/>
      <c r="E228" s="88">
        <f>SUM(E223:E225)</f>
        <v>120000</v>
      </c>
      <c r="F228" s="144"/>
      <c r="G228" s="11"/>
      <c r="H228" s="11"/>
      <c r="I228" s="46"/>
    </row>
    <row r="229" spans="1:9" ht="30" customHeight="1" x14ac:dyDescent="0.25">
      <c r="A229" s="204">
        <v>16</v>
      </c>
      <c r="B229" s="205" t="s">
        <v>245</v>
      </c>
      <c r="C229" s="112"/>
      <c r="D229" s="209" t="s">
        <v>197</v>
      </c>
      <c r="E229" s="53">
        <v>10000</v>
      </c>
      <c r="F229" s="42"/>
      <c r="G229" s="35" t="s">
        <v>337</v>
      </c>
      <c r="H229" s="15" t="s">
        <v>273</v>
      </c>
      <c r="I229" s="97" t="s">
        <v>1644</v>
      </c>
    </row>
    <row r="230" spans="1:9" ht="46" x14ac:dyDescent="0.25">
      <c r="A230" s="204"/>
      <c r="B230" s="205"/>
      <c r="C230" s="112"/>
      <c r="D230" s="221"/>
      <c r="E230" s="53">
        <v>4000</v>
      </c>
      <c r="F230" s="89">
        <v>4000</v>
      </c>
      <c r="G230" s="35" t="s">
        <v>337</v>
      </c>
      <c r="H230" s="15" t="s">
        <v>335</v>
      </c>
      <c r="I230" s="97" t="s">
        <v>1644</v>
      </c>
    </row>
    <row r="231" spans="1:9" ht="34.5" x14ac:dyDescent="0.25">
      <c r="A231" s="204"/>
      <c r="B231" s="205"/>
      <c r="C231" s="112"/>
      <c r="D231" s="221"/>
      <c r="E231" s="53">
        <v>4000</v>
      </c>
      <c r="F231" s="40" t="s">
        <v>1380</v>
      </c>
      <c r="G231" s="35" t="s">
        <v>337</v>
      </c>
      <c r="H231" s="4" t="s">
        <v>1379</v>
      </c>
      <c r="I231" s="97" t="s">
        <v>1644</v>
      </c>
    </row>
    <row r="232" spans="1:9" ht="34.5" x14ac:dyDescent="0.25">
      <c r="A232" s="204"/>
      <c r="B232" s="205"/>
      <c r="C232" s="112"/>
      <c r="D232" s="221"/>
      <c r="E232" s="53">
        <f>SUM(E168:E231)</f>
        <v>1436796.96</v>
      </c>
      <c r="F232" s="40"/>
      <c r="G232" s="35" t="s">
        <v>322</v>
      </c>
      <c r="H232" s="4" t="s">
        <v>1459</v>
      </c>
      <c r="I232" s="97" t="s">
        <v>1644</v>
      </c>
    </row>
    <row r="233" spans="1:9" ht="34.5" x14ac:dyDescent="0.25">
      <c r="A233" s="204"/>
      <c r="B233" s="205"/>
      <c r="C233" s="112"/>
      <c r="D233" s="221"/>
      <c r="E233" s="53">
        <v>3000</v>
      </c>
      <c r="F233" s="40" t="s">
        <v>1479</v>
      </c>
      <c r="G233" s="35" t="s">
        <v>337</v>
      </c>
      <c r="H233" s="4" t="s">
        <v>1478</v>
      </c>
      <c r="I233" s="97" t="s">
        <v>1644</v>
      </c>
    </row>
    <row r="234" spans="1:9" ht="34.5" x14ac:dyDescent="0.25">
      <c r="A234" s="204"/>
      <c r="B234" s="205"/>
      <c r="C234" s="112"/>
      <c r="D234" s="221"/>
      <c r="E234" s="53">
        <v>30000</v>
      </c>
      <c r="F234" s="40" t="s">
        <v>1511</v>
      </c>
      <c r="G234" s="35" t="s">
        <v>337</v>
      </c>
      <c r="H234" s="4" t="s">
        <v>1512</v>
      </c>
      <c r="I234" s="97" t="s">
        <v>1644</v>
      </c>
    </row>
    <row r="235" spans="1:9" ht="23" x14ac:dyDescent="0.25">
      <c r="A235" s="204"/>
      <c r="B235" s="205"/>
      <c r="C235" s="112"/>
      <c r="D235" s="221"/>
      <c r="E235" s="53">
        <v>18350</v>
      </c>
      <c r="F235" s="40" t="s">
        <v>1609</v>
      </c>
      <c r="G235" s="35" t="s">
        <v>271</v>
      </c>
      <c r="H235" s="4" t="s">
        <v>1610</v>
      </c>
      <c r="I235" s="97" t="s">
        <v>1644</v>
      </c>
    </row>
    <row r="236" spans="1:9" ht="34.5" x14ac:dyDescent="0.25">
      <c r="A236" s="204"/>
      <c r="B236" s="205"/>
      <c r="C236" s="112"/>
      <c r="D236" s="221"/>
      <c r="E236" s="53">
        <v>1500</v>
      </c>
      <c r="F236" s="40" t="s">
        <v>1400</v>
      </c>
      <c r="G236" s="35" t="s">
        <v>322</v>
      </c>
      <c r="H236" s="4" t="s">
        <v>1627</v>
      </c>
      <c r="I236" s="97" t="s">
        <v>1644</v>
      </c>
    </row>
    <row r="237" spans="1:9" ht="57.5" x14ac:dyDescent="0.25">
      <c r="A237" s="204"/>
      <c r="B237" s="205"/>
      <c r="C237" s="112"/>
      <c r="D237" s="221"/>
      <c r="E237" s="53">
        <v>2000</v>
      </c>
      <c r="F237" s="40" t="s">
        <v>1871</v>
      </c>
      <c r="G237" s="35" t="s">
        <v>268</v>
      </c>
      <c r="H237" s="4" t="s">
        <v>1778</v>
      </c>
      <c r="I237" s="97" t="s">
        <v>1644</v>
      </c>
    </row>
    <row r="238" spans="1:9" ht="57.5" x14ac:dyDescent="0.25">
      <c r="A238" s="204"/>
      <c r="B238" s="205"/>
      <c r="C238" s="112"/>
      <c r="D238" s="221"/>
      <c r="E238" s="53">
        <f>3483938/1.23</f>
        <v>2832469.9186991872</v>
      </c>
      <c r="F238" s="40" t="s">
        <v>1780</v>
      </c>
      <c r="G238" s="35" t="s">
        <v>288</v>
      </c>
      <c r="H238" s="4" t="s">
        <v>1778</v>
      </c>
      <c r="I238" s="97" t="s">
        <v>1644</v>
      </c>
    </row>
    <row r="239" spans="1:9" ht="57.5" x14ac:dyDescent="0.25">
      <c r="A239" s="204"/>
      <c r="B239" s="205"/>
      <c r="C239" s="112"/>
      <c r="D239" s="221"/>
      <c r="E239" s="53">
        <v>2000</v>
      </c>
      <c r="F239" s="40" t="s">
        <v>1779</v>
      </c>
      <c r="G239" s="35" t="s">
        <v>268</v>
      </c>
      <c r="H239" s="4" t="s">
        <v>1778</v>
      </c>
      <c r="I239" s="97" t="s">
        <v>1644</v>
      </c>
    </row>
    <row r="240" spans="1:9" ht="34.5" x14ac:dyDescent="0.25">
      <c r="A240" s="204"/>
      <c r="B240" s="205"/>
      <c r="C240" s="112"/>
      <c r="D240" s="210"/>
      <c r="E240" s="53">
        <v>33000</v>
      </c>
      <c r="F240" s="40"/>
      <c r="G240" s="35" t="s">
        <v>271</v>
      </c>
      <c r="H240" s="4" t="s">
        <v>1810</v>
      </c>
      <c r="I240" s="97" t="s">
        <v>1644</v>
      </c>
    </row>
    <row r="241" spans="1:9" ht="12.65" customHeight="1" x14ac:dyDescent="0.25">
      <c r="A241" s="204"/>
      <c r="B241" s="205"/>
      <c r="C241" s="11" t="s">
        <v>42</v>
      </c>
      <c r="D241" s="11"/>
      <c r="E241" s="88">
        <f>SUM(E229:E239)</f>
        <v>4344116.8786991872</v>
      </c>
      <c r="F241" s="144"/>
      <c r="G241" s="11"/>
      <c r="H241" s="11"/>
      <c r="I241" s="11" t="s">
        <v>1644</v>
      </c>
    </row>
    <row r="242" spans="1:9" ht="46" x14ac:dyDescent="0.25">
      <c r="A242" s="204">
        <v>17</v>
      </c>
      <c r="B242" s="199" t="s">
        <v>179</v>
      </c>
      <c r="C242" s="2"/>
      <c r="D242" s="40" t="s">
        <v>197</v>
      </c>
      <c r="E242" s="169">
        <v>120000</v>
      </c>
      <c r="F242" s="40"/>
      <c r="G242" s="40" t="s">
        <v>337</v>
      </c>
      <c r="H242" s="4" t="s">
        <v>1645</v>
      </c>
      <c r="I242" s="111" t="s">
        <v>1711</v>
      </c>
    </row>
    <row r="243" spans="1:9" x14ac:dyDescent="0.25">
      <c r="A243" s="204"/>
      <c r="B243" s="199"/>
      <c r="C243" s="11" t="s">
        <v>42</v>
      </c>
      <c r="D243" s="11"/>
      <c r="E243" s="88">
        <f>SUM(E242)</f>
        <v>120000</v>
      </c>
      <c r="F243" s="144"/>
      <c r="G243" s="11"/>
      <c r="H243" s="11"/>
      <c r="I243" s="11"/>
    </row>
    <row r="244" spans="1:9" ht="46" x14ac:dyDescent="0.25">
      <c r="A244" s="204">
        <v>18</v>
      </c>
      <c r="B244" s="205" t="s">
        <v>246</v>
      </c>
      <c r="C244" s="2"/>
      <c r="D244" s="40" t="s">
        <v>197</v>
      </c>
      <c r="E244" s="53">
        <v>10000</v>
      </c>
      <c r="F244" s="42"/>
      <c r="G244" s="35" t="s">
        <v>337</v>
      </c>
      <c r="H244" s="15" t="s">
        <v>273</v>
      </c>
      <c r="I244" s="111" t="s">
        <v>1711</v>
      </c>
    </row>
    <row r="245" spans="1:9" x14ac:dyDescent="0.25">
      <c r="A245" s="204"/>
      <c r="B245" s="205"/>
      <c r="C245" s="11" t="s">
        <v>42</v>
      </c>
      <c r="D245" s="11"/>
      <c r="E245" s="88">
        <f>SUM(E244:E244)</f>
        <v>10000</v>
      </c>
      <c r="F245" s="144"/>
      <c r="G245" s="11"/>
      <c r="H245" s="11"/>
      <c r="I245" s="11"/>
    </row>
    <row r="246" spans="1:9" ht="46" x14ac:dyDescent="0.25">
      <c r="A246" s="204">
        <v>19</v>
      </c>
      <c r="B246" s="199" t="s">
        <v>181</v>
      </c>
      <c r="C246" s="2"/>
      <c r="D246" s="40" t="s">
        <v>197</v>
      </c>
      <c r="E246" s="169">
        <v>120000</v>
      </c>
      <c r="F246" s="40"/>
      <c r="G246" s="40" t="s">
        <v>337</v>
      </c>
      <c r="H246" s="4" t="s">
        <v>1645</v>
      </c>
      <c r="I246" s="111" t="s">
        <v>1711</v>
      </c>
    </row>
    <row r="247" spans="1:9" x14ac:dyDescent="0.25">
      <c r="A247" s="204"/>
      <c r="B247" s="199"/>
      <c r="C247" s="25" t="s">
        <v>42</v>
      </c>
      <c r="D247" s="11"/>
      <c r="E247" s="88">
        <f>SUM(E246)</f>
        <v>120000</v>
      </c>
      <c r="F247" s="144"/>
      <c r="G247" s="11"/>
      <c r="H247" s="11"/>
      <c r="I247" s="11"/>
    </row>
    <row r="248" spans="1:9" ht="54.65" customHeight="1" x14ac:dyDescent="0.25">
      <c r="A248" s="204">
        <v>20</v>
      </c>
      <c r="B248" s="205" t="s">
        <v>247</v>
      </c>
      <c r="C248" s="112"/>
      <c r="D248" s="199" t="s">
        <v>197</v>
      </c>
      <c r="E248" s="53">
        <v>5000</v>
      </c>
      <c r="F248" s="42"/>
      <c r="G248" s="35" t="s">
        <v>337</v>
      </c>
      <c r="H248" s="15" t="s">
        <v>273</v>
      </c>
      <c r="I248" s="111" t="s">
        <v>1711</v>
      </c>
    </row>
    <row r="249" spans="1:9" ht="54.65" customHeight="1" x14ac:dyDescent="0.25">
      <c r="A249" s="204"/>
      <c r="B249" s="205"/>
      <c r="C249" s="112"/>
      <c r="D249" s="199"/>
      <c r="E249" s="53">
        <v>4000</v>
      </c>
      <c r="F249" s="42" t="s">
        <v>1522</v>
      </c>
      <c r="G249" s="35" t="s">
        <v>337</v>
      </c>
      <c r="H249" s="15" t="s">
        <v>1512</v>
      </c>
      <c r="I249" s="111" t="s">
        <v>1711</v>
      </c>
    </row>
    <row r="250" spans="1:9" ht="54.65" customHeight="1" x14ac:dyDescent="0.25">
      <c r="A250" s="204"/>
      <c r="B250" s="205"/>
      <c r="C250" s="112"/>
      <c r="D250" s="199"/>
      <c r="E250" s="53">
        <v>18500</v>
      </c>
      <c r="F250" s="42" t="s">
        <v>1514</v>
      </c>
      <c r="G250" s="35" t="s">
        <v>337</v>
      </c>
      <c r="H250" s="15" t="s">
        <v>1512</v>
      </c>
      <c r="I250" s="111" t="s">
        <v>1711</v>
      </c>
    </row>
    <row r="251" spans="1:9" ht="54.65" customHeight="1" x14ac:dyDescent="0.25">
      <c r="A251" s="204"/>
      <c r="B251" s="205"/>
      <c r="C251" s="112"/>
      <c r="D251" s="199"/>
      <c r="E251" s="53">
        <v>4000</v>
      </c>
      <c r="F251" s="42" t="s">
        <v>1517</v>
      </c>
      <c r="G251" s="35" t="s">
        <v>337</v>
      </c>
      <c r="H251" s="15" t="s">
        <v>1512</v>
      </c>
      <c r="I251" s="111" t="s">
        <v>1711</v>
      </c>
    </row>
    <row r="252" spans="1:9" x14ac:dyDescent="0.25">
      <c r="A252" s="204"/>
      <c r="B252" s="205"/>
      <c r="C252" s="25" t="s">
        <v>42</v>
      </c>
      <c r="D252" s="11"/>
      <c r="E252" s="88">
        <f>SUM(E248:E251)</f>
        <v>31500</v>
      </c>
      <c r="F252" s="144"/>
      <c r="G252" s="11"/>
      <c r="H252" s="11"/>
      <c r="I252" s="11"/>
    </row>
    <row r="253" spans="1:9" ht="40" x14ac:dyDescent="0.25">
      <c r="A253" s="204">
        <v>21</v>
      </c>
      <c r="B253" s="199" t="s">
        <v>182</v>
      </c>
      <c r="C253" s="112"/>
      <c r="D253" s="199" t="s">
        <v>197</v>
      </c>
      <c r="E253" s="231">
        <v>120000</v>
      </c>
      <c r="F253" s="42"/>
      <c r="G253" s="40" t="s">
        <v>337</v>
      </c>
      <c r="H253" s="4" t="s">
        <v>1611</v>
      </c>
      <c r="I253" s="111" t="s">
        <v>1711</v>
      </c>
    </row>
    <row r="254" spans="1:9" ht="40" x14ac:dyDescent="0.25">
      <c r="A254" s="204"/>
      <c r="B254" s="199"/>
      <c r="C254" s="112"/>
      <c r="D254" s="199"/>
      <c r="E254" s="231"/>
      <c r="F254" s="42"/>
      <c r="G254" s="40" t="s">
        <v>337</v>
      </c>
      <c r="H254" s="4" t="s">
        <v>1810</v>
      </c>
      <c r="I254" s="111" t="s">
        <v>1711</v>
      </c>
    </row>
    <row r="255" spans="1:9" ht="40" x14ac:dyDescent="0.25">
      <c r="A255" s="204"/>
      <c r="B255" s="199"/>
      <c r="C255" s="112"/>
      <c r="D255" s="199"/>
      <c r="E255" s="231"/>
      <c r="F255" s="40"/>
      <c r="G255" s="40" t="s">
        <v>337</v>
      </c>
      <c r="H255" s="4" t="s">
        <v>1645</v>
      </c>
      <c r="I255" s="111" t="s">
        <v>1711</v>
      </c>
    </row>
    <row r="256" spans="1:9" x14ac:dyDescent="0.25">
      <c r="A256" s="204"/>
      <c r="B256" s="199"/>
      <c r="C256" s="11" t="s">
        <v>42</v>
      </c>
      <c r="D256" s="11"/>
      <c r="E256" s="88">
        <f>SUM(E253:E253)</f>
        <v>120000</v>
      </c>
      <c r="F256" s="144"/>
      <c r="G256" s="11"/>
      <c r="H256" s="11"/>
      <c r="I256" s="46"/>
    </row>
    <row r="257" spans="1:9" ht="39" customHeight="1" x14ac:dyDescent="0.25">
      <c r="A257" s="204">
        <v>22</v>
      </c>
      <c r="B257" s="205" t="s">
        <v>248</v>
      </c>
      <c r="C257" s="112"/>
      <c r="D257" s="209" t="s">
        <v>197</v>
      </c>
      <c r="E257" s="53">
        <v>5000</v>
      </c>
      <c r="F257" s="42"/>
      <c r="G257" s="35" t="s">
        <v>337</v>
      </c>
      <c r="H257" s="15" t="s">
        <v>273</v>
      </c>
      <c r="I257" s="111" t="s">
        <v>1711</v>
      </c>
    </row>
    <row r="258" spans="1:9" ht="46" x14ac:dyDescent="0.25">
      <c r="A258" s="204"/>
      <c r="B258" s="205"/>
      <c r="C258" s="112"/>
      <c r="D258" s="221"/>
      <c r="E258" s="53">
        <v>10000</v>
      </c>
      <c r="F258" s="51" t="s">
        <v>1424</v>
      </c>
      <c r="G258" s="78" t="s">
        <v>1427</v>
      </c>
      <c r="H258" s="79" t="s">
        <v>1928</v>
      </c>
      <c r="I258" s="111" t="s">
        <v>1711</v>
      </c>
    </row>
    <row r="259" spans="1:9" ht="40" x14ac:dyDescent="0.25">
      <c r="A259" s="204"/>
      <c r="B259" s="205"/>
      <c r="C259" s="112"/>
      <c r="D259" s="221"/>
      <c r="E259" s="53">
        <v>1000</v>
      </c>
      <c r="F259" s="51" t="s">
        <v>1479</v>
      </c>
      <c r="G259" s="78" t="s">
        <v>337</v>
      </c>
      <c r="H259" s="79" t="s">
        <v>1478</v>
      </c>
      <c r="I259" s="111" t="s">
        <v>1711</v>
      </c>
    </row>
    <row r="260" spans="1:9" ht="40" x14ac:dyDescent="0.25">
      <c r="A260" s="204"/>
      <c r="B260" s="205"/>
      <c r="C260" s="112"/>
      <c r="D260" s="210"/>
      <c r="E260" s="53">
        <v>3000</v>
      </c>
      <c r="F260" s="51"/>
      <c r="G260" s="78" t="s">
        <v>322</v>
      </c>
      <c r="H260" s="79" t="s">
        <v>1810</v>
      </c>
      <c r="I260" s="111" t="s">
        <v>1711</v>
      </c>
    </row>
    <row r="261" spans="1:9" x14ac:dyDescent="0.25">
      <c r="A261" s="204"/>
      <c r="B261" s="205"/>
      <c r="C261" s="11" t="s">
        <v>42</v>
      </c>
      <c r="D261" s="11"/>
      <c r="E261" s="88">
        <f>SUM(E257:E260)</f>
        <v>19000</v>
      </c>
      <c r="F261" s="144"/>
      <c r="G261" s="11"/>
      <c r="H261" s="11"/>
      <c r="I261" s="11"/>
    </row>
    <row r="262" spans="1:9" ht="46" x14ac:dyDescent="0.25">
      <c r="A262" s="204">
        <v>23</v>
      </c>
      <c r="B262" s="199" t="s">
        <v>183</v>
      </c>
      <c r="C262" s="226"/>
      <c r="D262" s="199" t="s">
        <v>197</v>
      </c>
      <c r="E262" s="231">
        <v>120000</v>
      </c>
      <c r="F262" s="89"/>
      <c r="G262" s="40" t="s">
        <v>337</v>
      </c>
      <c r="H262" s="4" t="s">
        <v>335</v>
      </c>
      <c r="I262" s="111" t="s">
        <v>1711</v>
      </c>
    </row>
    <row r="263" spans="1:9" ht="40" x14ac:dyDescent="0.25">
      <c r="A263" s="204"/>
      <c r="B263" s="199"/>
      <c r="C263" s="226"/>
      <c r="D263" s="199"/>
      <c r="E263" s="231"/>
      <c r="F263" s="89"/>
      <c r="G263" s="40" t="s">
        <v>337</v>
      </c>
      <c r="H263" s="77" t="s">
        <v>1382</v>
      </c>
      <c r="I263" s="111" t="s">
        <v>1711</v>
      </c>
    </row>
    <row r="264" spans="1:9" ht="40" x14ac:dyDescent="0.25">
      <c r="A264" s="204"/>
      <c r="B264" s="199"/>
      <c r="C264" s="112"/>
      <c r="D264" s="199"/>
      <c r="E264" s="231"/>
      <c r="F264" s="89"/>
      <c r="G264" s="40" t="s">
        <v>337</v>
      </c>
      <c r="H264" s="4" t="s">
        <v>1436</v>
      </c>
      <c r="I264" s="111" t="s">
        <v>1711</v>
      </c>
    </row>
    <row r="265" spans="1:9" ht="40" x14ac:dyDescent="0.25">
      <c r="A265" s="204"/>
      <c r="B265" s="199"/>
      <c r="C265" s="112"/>
      <c r="D265" s="199"/>
      <c r="E265" s="231"/>
      <c r="F265" s="89"/>
      <c r="G265" s="40" t="s">
        <v>337</v>
      </c>
      <c r="H265" s="4" t="s">
        <v>1810</v>
      </c>
      <c r="I265" s="111" t="s">
        <v>1711</v>
      </c>
    </row>
    <row r="266" spans="1:9" ht="40" x14ac:dyDescent="0.25">
      <c r="A266" s="204"/>
      <c r="B266" s="199"/>
      <c r="C266" s="112"/>
      <c r="D266" s="199"/>
      <c r="E266" s="231"/>
      <c r="F266" s="40"/>
      <c r="G266" s="40" t="s">
        <v>337</v>
      </c>
      <c r="H266" s="4" t="s">
        <v>1645</v>
      </c>
      <c r="I266" s="111" t="s">
        <v>1711</v>
      </c>
    </row>
    <row r="267" spans="1:9" x14ac:dyDescent="0.25">
      <c r="A267" s="204"/>
      <c r="B267" s="199"/>
      <c r="C267" s="11" t="s">
        <v>42</v>
      </c>
      <c r="D267" s="11"/>
      <c r="E267" s="88">
        <f>SUM(E262:E264)</f>
        <v>120000</v>
      </c>
      <c r="F267" s="144"/>
      <c r="G267" s="11"/>
      <c r="H267" s="11"/>
      <c r="I267" s="46"/>
    </row>
    <row r="268" spans="1:9" ht="40" customHeight="1" x14ac:dyDescent="0.25">
      <c r="A268" s="204">
        <v>24</v>
      </c>
      <c r="B268" s="205" t="s">
        <v>249</v>
      </c>
      <c r="C268" s="226"/>
      <c r="D268" s="209" t="s">
        <v>197</v>
      </c>
      <c r="E268" s="53">
        <v>5000</v>
      </c>
      <c r="F268" s="42"/>
      <c r="G268" s="35" t="s">
        <v>337</v>
      </c>
      <c r="H268" s="15" t="s">
        <v>273</v>
      </c>
      <c r="I268" s="111" t="s">
        <v>1711</v>
      </c>
    </row>
    <row r="269" spans="1:9" ht="40" x14ac:dyDescent="0.25">
      <c r="A269" s="204"/>
      <c r="B269" s="205"/>
      <c r="C269" s="226"/>
      <c r="D269" s="221"/>
      <c r="E269" s="53">
        <v>2000</v>
      </c>
      <c r="F269" s="42" t="s">
        <v>1435</v>
      </c>
      <c r="G269" s="35" t="s">
        <v>337</v>
      </c>
      <c r="H269" s="15" t="s">
        <v>1436</v>
      </c>
      <c r="I269" s="111" t="s">
        <v>1711</v>
      </c>
    </row>
    <row r="270" spans="1:9" ht="40" x14ac:dyDescent="0.25">
      <c r="A270" s="204"/>
      <c r="B270" s="205"/>
      <c r="C270" s="112"/>
      <c r="D270" s="221"/>
      <c r="E270" s="53">
        <v>2000</v>
      </c>
      <c r="F270" s="42"/>
      <c r="G270" s="35" t="s">
        <v>1458</v>
      </c>
      <c r="H270" s="15" t="s">
        <v>1810</v>
      </c>
      <c r="I270" s="111" t="s">
        <v>1711</v>
      </c>
    </row>
    <row r="271" spans="1:9" ht="40" x14ac:dyDescent="0.25">
      <c r="A271" s="204"/>
      <c r="B271" s="205"/>
      <c r="C271" s="112"/>
      <c r="D271" s="221"/>
      <c r="E271" s="53">
        <v>12500</v>
      </c>
      <c r="F271" s="42"/>
      <c r="G271" s="35" t="s">
        <v>336</v>
      </c>
      <c r="H271" s="15" t="s">
        <v>1813</v>
      </c>
      <c r="I271" s="111" t="s">
        <v>1711</v>
      </c>
    </row>
    <row r="272" spans="1:9" ht="40" x14ac:dyDescent="0.25">
      <c r="A272" s="204"/>
      <c r="B272" s="205"/>
      <c r="C272" s="112"/>
      <c r="D272" s="221"/>
      <c r="E272" s="53">
        <v>4650</v>
      </c>
      <c r="F272" s="42" t="s">
        <v>1609</v>
      </c>
      <c r="G272" s="35" t="s">
        <v>288</v>
      </c>
      <c r="H272" s="15" t="s">
        <v>1837</v>
      </c>
      <c r="I272" s="111" t="s">
        <v>1711</v>
      </c>
    </row>
    <row r="273" spans="1:9" ht="40" x14ac:dyDescent="0.25">
      <c r="A273" s="204"/>
      <c r="B273" s="205"/>
      <c r="C273" s="112"/>
      <c r="D273" s="210"/>
      <c r="E273" s="53">
        <v>24000</v>
      </c>
      <c r="F273" s="42" t="s">
        <v>1905</v>
      </c>
      <c r="G273" s="35" t="s">
        <v>1906</v>
      </c>
      <c r="H273" s="79" t="s">
        <v>1904</v>
      </c>
      <c r="I273" s="111" t="s">
        <v>1711</v>
      </c>
    </row>
    <row r="274" spans="1:9" x14ac:dyDescent="0.25">
      <c r="A274" s="204"/>
      <c r="B274" s="205"/>
      <c r="C274" s="11" t="s">
        <v>42</v>
      </c>
      <c r="D274" s="11"/>
      <c r="E274" s="88">
        <f>SUM(E268:E273)</f>
        <v>50150</v>
      </c>
      <c r="F274" s="144"/>
      <c r="G274" s="11"/>
      <c r="H274" s="11"/>
      <c r="I274" s="11"/>
    </row>
    <row r="275" spans="1:9" ht="40" customHeight="1" x14ac:dyDescent="0.25">
      <c r="A275" s="204">
        <v>25</v>
      </c>
      <c r="B275" s="199" t="s">
        <v>114</v>
      </c>
      <c r="C275" s="5" t="s">
        <v>321</v>
      </c>
      <c r="D275" s="236" t="s">
        <v>319</v>
      </c>
      <c r="E275" s="53">
        <v>360</v>
      </c>
      <c r="F275" s="42"/>
      <c r="G275" s="40" t="s">
        <v>322</v>
      </c>
      <c r="H275" s="15" t="s">
        <v>320</v>
      </c>
      <c r="I275" s="111" t="s">
        <v>1711</v>
      </c>
    </row>
    <row r="276" spans="1:9" ht="40" x14ac:dyDescent="0.25">
      <c r="A276" s="204"/>
      <c r="B276" s="199"/>
      <c r="C276" s="5" t="s">
        <v>330</v>
      </c>
      <c r="D276" s="237"/>
      <c r="E276" s="53">
        <v>3500</v>
      </c>
      <c r="F276" s="40"/>
      <c r="G276" s="35" t="s">
        <v>337</v>
      </c>
      <c r="H276" s="4" t="s">
        <v>333</v>
      </c>
      <c r="I276" s="111" t="s">
        <v>1711</v>
      </c>
    </row>
    <row r="277" spans="1:9" ht="40" x14ac:dyDescent="0.25">
      <c r="A277" s="204"/>
      <c r="B277" s="199"/>
      <c r="C277" s="5" t="s">
        <v>331</v>
      </c>
      <c r="D277" s="237"/>
      <c r="E277" s="53">
        <v>1250</v>
      </c>
      <c r="F277" s="40"/>
      <c r="G277" s="35" t="s">
        <v>337</v>
      </c>
      <c r="H277" s="4" t="s">
        <v>334</v>
      </c>
      <c r="I277" s="111" t="s">
        <v>1711</v>
      </c>
    </row>
    <row r="278" spans="1:9" ht="40" x14ac:dyDescent="0.25">
      <c r="A278" s="204"/>
      <c r="B278" s="199"/>
      <c r="C278" s="5" t="s">
        <v>332</v>
      </c>
      <c r="D278" s="237"/>
      <c r="E278" s="53">
        <v>1200</v>
      </c>
      <c r="F278" s="40"/>
      <c r="G278" s="35" t="s">
        <v>337</v>
      </c>
      <c r="H278" s="4" t="s">
        <v>334</v>
      </c>
      <c r="I278" s="111" t="s">
        <v>1711</v>
      </c>
    </row>
    <row r="279" spans="1:9" ht="40" x14ac:dyDescent="0.25">
      <c r="A279" s="204"/>
      <c r="B279" s="199"/>
      <c r="C279" s="72" t="s">
        <v>1383</v>
      </c>
      <c r="D279" s="237"/>
      <c r="E279" s="102">
        <v>400</v>
      </c>
      <c r="F279" s="89">
        <v>500</v>
      </c>
      <c r="G279" s="7" t="s">
        <v>1381</v>
      </c>
      <c r="H279" s="77" t="s">
        <v>1382</v>
      </c>
      <c r="I279" s="111" t="s">
        <v>1711</v>
      </c>
    </row>
    <row r="280" spans="1:9" ht="40" x14ac:dyDescent="0.25">
      <c r="A280" s="204"/>
      <c r="B280" s="199"/>
      <c r="C280" s="73" t="s">
        <v>1384</v>
      </c>
      <c r="D280" s="237"/>
      <c r="E280" s="102">
        <v>320</v>
      </c>
      <c r="F280" s="89">
        <v>400</v>
      </c>
      <c r="G280" s="7" t="s">
        <v>1381</v>
      </c>
      <c r="H280" s="77" t="s">
        <v>1382</v>
      </c>
      <c r="I280" s="111" t="s">
        <v>1711</v>
      </c>
    </row>
    <row r="281" spans="1:9" ht="40" x14ac:dyDescent="0.25">
      <c r="A281" s="204"/>
      <c r="B281" s="199"/>
      <c r="C281" s="74" t="s">
        <v>1385</v>
      </c>
      <c r="D281" s="237"/>
      <c r="E281" s="102">
        <v>320</v>
      </c>
      <c r="F281" s="89">
        <v>400</v>
      </c>
      <c r="G281" s="7" t="s">
        <v>1381</v>
      </c>
      <c r="H281" s="77" t="s">
        <v>1382</v>
      </c>
      <c r="I281" s="111" t="s">
        <v>1711</v>
      </c>
    </row>
    <row r="282" spans="1:9" ht="40" x14ac:dyDescent="0.25">
      <c r="A282" s="204"/>
      <c r="B282" s="199"/>
      <c r="C282" s="72" t="s">
        <v>1386</v>
      </c>
      <c r="D282" s="237"/>
      <c r="E282" s="102">
        <v>240</v>
      </c>
      <c r="F282" s="89">
        <v>300</v>
      </c>
      <c r="G282" s="7" t="s">
        <v>1381</v>
      </c>
      <c r="H282" s="77" t="s">
        <v>1382</v>
      </c>
      <c r="I282" s="111" t="s">
        <v>1711</v>
      </c>
    </row>
    <row r="283" spans="1:9" ht="40" x14ac:dyDescent="0.25">
      <c r="A283" s="204"/>
      <c r="B283" s="199"/>
      <c r="C283" s="72" t="s">
        <v>1387</v>
      </c>
      <c r="D283" s="237"/>
      <c r="E283" s="102">
        <v>800</v>
      </c>
      <c r="F283" s="89">
        <v>1000</v>
      </c>
      <c r="G283" s="7" t="s">
        <v>1381</v>
      </c>
      <c r="H283" s="77" t="s">
        <v>1382</v>
      </c>
      <c r="I283" s="111" t="s">
        <v>1711</v>
      </c>
    </row>
    <row r="284" spans="1:9" ht="40" x14ac:dyDescent="0.25">
      <c r="A284" s="204"/>
      <c r="B284" s="199"/>
      <c r="C284" s="72" t="s">
        <v>1388</v>
      </c>
      <c r="D284" s="237"/>
      <c r="E284" s="102">
        <v>600</v>
      </c>
      <c r="F284" s="89">
        <v>750</v>
      </c>
      <c r="G284" s="7" t="s">
        <v>1381</v>
      </c>
      <c r="H284" s="77" t="s">
        <v>1382</v>
      </c>
      <c r="I284" s="111" t="s">
        <v>1711</v>
      </c>
    </row>
    <row r="285" spans="1:9" ht="40" x14ac:dyDescent="0.25">
      <c r="A285" s="204"/>
      <c r="B285" s="199"/>
      <c r="C285" s="106" t="s">
        <v>1389</v>
      </c>
      <c r="D285" s="237"/>
      <c r="E285" s="102">
        <v>2400</v>
      </c>
      <c r="F285" s="89">
        <v>3000</v>
      </c>
      <c r="G285" s="7" t="s">
        <v>1381</v>
      </c>
      <c r="H285" s="77" t="s">
        <v>1382</v>
      </c>
      <c r="I285" s="111" t="s">
        <v>1711</v>
      </c>
    </row>
    <row r="286" spans="1:9" ht="40" x14ac:dyDescent="0.25">
      <c r="A286" s="204"/>
      <c r="B286" s="199"/>
      <c r="C286" s="75" t="s">
        <v>1390</v>
      </c>
      <c r="D286" s="237"/>
      <c r="E286" s="102">
        <v>240</v>
      </c>
      <c r="F286" s="89">
        <v>300</v>
      </c>
      <c r="G286" s="7" t="s">
        <v>1381</v>
      </c>
      <c r="H286" s="77" t="s">
        <v>1382</v>
      </c>
      <c r="I286" s="111" t="s">
        <v>1711</v>
      </c>
    </row>
    <row r="287" spans="1:9" ht="40" x14ac:dyDescent="0.25">
      <c r="A287" s="204"/>
      <c r="B287" s="199"/>
      <c r="C287" s="75" t="s">
        <v>1410</v>
      </c>
      <c r="D287" s="237"/>
      <c r="E287" s="53">
        <v>400</v>
      </c>
      <c r="F287" s="40"/>
      <c r="G287" s="35" t="s">
        <v>337</v>
      </c>
      <c r="H287" s="4" t="s">
        <v>1408</v>
      </c>
      <c r="I287" s="111" t="s">
        <v>1711</v>
      </c>
    </row>
    <row r="288" spans="1:9" ht="40" x14ac:dyDescent="0.25">
      <c r="A288" s="204"/>
      <c r="B288" s="199"/>
      <c r="C288" s="75" t="s">
        <v>1451</v>
      </c>
      <c r="D288" s="237"/>
      <c r="E288" s="53">
        <v>2000</v>
      </c>
      <c r="F288" s="40" t="s">
        <v>1438</v>
      </c>
      <c r="G288" s="35" t="s">
        <v>337</v>
      </c>
      <c r="H288" s="4" t="s">
        <v>1452</v>
      </c>
      <c r="I288" s="111" t="s">
        <v>1711</v>
      </c>
    </row>
    <row r="289" spans="1:9" ht="40" x14ac:dyDescent="0.25">
      <c r="A289" s="204"/>
      <c r="B289" s="199"/>
      <c r="C289" s="75"/>
      <c r="D289" s="237"/>
      <c r="E289" s="53">
        <v>1000</v>
      </c>
      <c r="F289" s="40"/>
      <c r="G289" s="40" t="s">
        <v>1524</v>
      </c>
      <c r="H289" s="4" t="s">
        <v>1525</v>
      </c>
      <c r="I289" s="111" t="s">
        <v>1711</v>
      </c>
    </row>
    <row r="290" spans="1:9" ht="46" x14ac:dyDescent="0.25">
      <c r="A290" s="204"/>
      <c r="B290" s="199"/>
      <c r="C290" s="75"/>
      <c r="D290" s="237"/>
      <c r="E290" s="53">
        <v>48815.1</v>
      </c>
      <c r="F290" s="40"/>
      <c r="G290" s="40" t="s">
        <v>288</v>
      </c>
      <c r="H290" s="4" t="s">
        <v>1527</v>
      </c>
      <c r="I290" s="111" t="s">
        <v>1711</v>
      </c>
    </row>
    <row r="291" spans="1:9" ht="40" x14ac:dyDescent="0.25">
      <c r="A291" s="204"/>
      <c r="B291" s="199"/>
      <c r="C291" s="5" t="s">
        <v>1914</v>
      </c>
      <c r="D291" s="238"/>
      <c r="E291" s="53">
        <v>800</v>
      </c>
      <c r="F291" s="40"/>
      <c r="G291" s="40" t="s">
        <v>271</v>
      </c>
      <c r="H291" s="138" t="s">
        <v>1915</v>
      </c>
      <c r="I291" s="111" t="s">
        <v>1711</v>
      </c>
    </row>
    <row r="292" spans="1:9" x14ac:dyDescent="0.25">
      <c r="A292" s="204"/>
      <c r="B292" s="199"/>
      <c r="C292" s="11" t="s">
        <v>42</v>
      </c>
      <c r="D292" s="11"/>
      <c r="E292" s="88">
        <f>SUM(E275:E291)</f>
        <v>64645.1</v>
      </c>
      <c r="F292" s="144"/>
      <c r="G292" s="11"/>
      <c r="H292" s="11"/>
      <c r="I292" s="11"/>
    </row>
    <row r="293" spans="1:9" ht="26.15" customHeight="1" x14ac:dyDescent="0.25">
      <c r="A293" s="204">
        <v>26</v>
      </c>
      <c r="B293" s="205" t="s">
        <v>1854</v>
      </c>
      <c r="C293" s="5" t="s">
        <v>321</v>
      </c>
      <c r="D293" s="209" t="s">
        <v>319</v>
      </c>
      <c r="E293" s="53">
        <v>360</v>
      </c>
      <c r="F293" s="42"/>
      <c r="G293" s="40" t="s">
        <v>322</v>
      </c>
      <c r="H293" s="15" t="s">
        <v>320</v>
      </c>
      <c r="I293" s="31" t="s">
        <v>1643</v>
      </c>
    </row>
    <row r="294" spans="1:9" ht="48.65" customHeight="1" x14ac:dyDescent="0.25">
      <c r="A294" s="204"/>
      <c r="B294" s="205"/>
      <c r="C294" s="5"/>
      <c r="D294" s="221"/>
      <c r="E294" s="53">
        <v>5000</v>
      </c>
      <c r="F294" s="42">
        <v>5000</v>
      </c>
      <c r="G294" s="40" t="s">
        <v>337</v>
      </c>
      <c r="H294" s="15" t="s">
        <v>335</v>
      </c>
      <c r="I294" s="31" t="s">
        <v>1643</v>
      </c>
    </row>
    <row r="295" spans="1:9" ht="35.5" customHeight="1" x14ac:dyDescent="0.25">
      <c r="A295" s="204"/>
      <c r="B295" s="205"/>
      <c r="C295" s="5"/>
      <c r="D295" s="221"/>
      <c r="E295" s="53">
        <v>598.62</v>
      </c>
      <c r="F295" s="42" t="s">
        <v>1444</v>
      </c>
      <c r="G295" s="40" t="s">
        <v>288</v>
      </c>
      <c r="H295" s="15" t="s">
        <v>1443</v>
      </c>
      <c r="I295" s="31" t="s">
        <v>1643</v>
      </c>
    </row>
    <row r="296" spans="1:9" ht="35.5" customHeight="1" x14ac:dyDescent="0.25">
      <c r="A296" s="204"/>
      <c r="B296" s="205"/>
      <c r="C296" s="5" t="s">
        <v>1466</v>
      </c>
      <c r="D296" s="221"/>
      <c r="E296" s="53">
        <v>8500</v>
      </c>
      <c r="F296" s="42">
        <v>10455</v>
      </c>
      <c r="G296" s="40" t="s">
        <v>336</v>
      </c>
      <c r="H296" s="15" t="s">
        <v>1382</v>
      </c>
      <c r="I296" s="31" t="s">
        <v>1643</v>
      </c>
    </row>
    <row r="297" spans="1:9" ht="103.5" x14ac:dyDescent="0.25">
      <c r="A297" s="204"/>
      <c r="B297" s="205"/>
      <c r="C297" s="5" t="s">
        <v>1467</v>
      </c>
      <c r="D297" s="221"/>
      <c r="E297" s="53">
        <v>3800</v>
      </c>
      <c r="F297" s="42">
        <v>4674</v>
      </c>
      <c r="G297" s="40" t="s">
        <v>336</v>
      </c>
      <c r="H297" s="15" t="s">
        <v>1382</v>
      </c>
      <c r="I297" s="31" t="s">
        <v>1643</v>
      </c>
    </row>
    <row r="298" spans="1:9" ht="34.5" x14ac:dyDescent="0.25">
      <c r="A298" s="204"/>
      <c r="B298" s="205"/>
      <c r="C298" s="5" t="s">
        <v>1468</v>
      </c>
      <c r="D298" s="221"/>
      <c r="E298" s="53">
        <v>1600</v>
      </c>
      <c r="F298" s="42">
        <v>1968</v>
      </c>
      <c r="G298" s="40" t="s">
        <v>336</v>
      </c>
      <c r="H298" s="15" t="s">
        <v>1382</v>
      </c>
      <c r="I298" s="31" t="s">
        <v>1643</v>
      </c>
    </row>
    <row r="299" spans="1:9" ht="57.5" x14ac:dyDescent="0.25">
      <c r="A299" s="204"/>
      <c r="B299" s="205"/>
      <c r="C299" s="5" t="s">
        <v>1469</v>
      </c>
      <c r="D299" s="221"/>
      <c r="E299" s="53">
        <v>790.24</v>
      </c>
      <c r="F299" s="42">
        <v>972</v>
      </c>
      <c r="G299" s="40" t="s">
        <v>336</v>
      </c>
      <c r="H299" s="15" t="s">
        <v>1382</v>
      </c>
      <c r="I299" s="31" t="s">
        <v>1643</v>
      </c>
    </row>
    <row r="300" spans="1:9" ht="34.5" x14ac:dyDescent="0.25">
      <c r="A300" s="204"/>
      <c r="B300" s="205"/>
      <c r="C300" s="5" t="s">
        <v>1470</v>
      </c>
      <c r="D300" s="221"/>
      <c r="E300" s="53">
        <v>1958.33</v>
      </c>
      <c r="F300" s="42">
        <v>2350</v>
      </c>
      <c r="G300" s="40" t="s">
        <v>336</v>
      </c>
      <c r="H300" s="15" t="s">
        <v>1382</v>
      </c>
      <c r="I300" s="31" t="s">
        <v>1643</v>
      </c>
    </row>
    <row r="301" spans="1:9" ht="35.5" customHeight="1" x14ac:dyDescent="0.25">
      <c r="A301" s="204"/>
      <c r="B301" s="205"/>
      <c r="C301" s="5" t="s">
        <v>1471</v>
      </c>
      <c r="D301" s="221"/>
      <c r="E301" s="53">
        <v>1544.71</v>
      </c>
      <c r="F301" s="42">
        <v>1900</v>
      </c>
      <c r="G301" s="40" t="s">
        <v>336</v>
      </c>
      <c r="H301" s="15" t="s">
        <v>1382</v>
      </c>
      <c r="I301" s="31" t="s">
        <v>1643</v>
      </c>
    </row>
    <row r="302" spans="1:9" ht="34.5" x14ac:dyDescent="0.25">
      <c r="A302" s="204"/>
      <c r="B302" s="205"/>
      <c r="C302" s="5" t="s">
        <v>1472</v>
      </c>
      <c r="D302" s="221"/>
      <c r="E302" s="53">
        <v>700</v>
      </c>
      <c r="F302" s="42">
        <v>861</v>
      </c>
      <c r="G302" s="40" t="s">
        <v>336</v>
      </c>
      <c r="H302" s="15" t="s">
        <v>1382</v>
      </c>
      <c r="I302" s="31" t="s">
        <v>1643</v>
      </c>
    </row>
    <row r="303" spans="1:9" ht="35.5" customHeight="1" x14ac:dyDescent="0.25">
      <c r="A303" s="204"/>
      <c r="B303" s="205"/>
      <c r="C303" s="5" t="s">
        <v>1473</v>
      </c>
      <c r="D303" s="221"/>
      <c r="E303" s="53">
        <v>1650</v>
      </c>
      <c r="F303" s="42">
        <v>2029.5</v>
      </c>
      <c r="G303" s="40" t="s">
        <v>336</v>
      </c>
      <c r="H303" s="15" t="s">
        <v>1382</v>
      </c>
      <c r="I303" s="31" t="s">
        <v>1643</v>
      </c>
    </row>
    <row r="304" spans="1:9" ht="35.5" customHeight="1" x14ac:dyDescent="0.25">
      <c r="A304" s="204"/>
      <c r="B304" s="205"/>
      <c r="C304" s="5"/>
      <c r="D304" s="221"/>
      <c r="E304" s="53">
        <v>20000</v>
      </c>
      <c r="F304" s="42" t="s">
        <v>1483</v>
      </c>
      <c r="G304" s="40" t="s">
        <v>322</v>
      </c>
      <c r="H304" s="15" t="s">
        <v>1481</v>
      </c>
      <c r="I304" s="31" t="s">
        <v>1643</v>
      </c>
    </row>
    <row r="305" spans="1:9" ht="35.5" customHeight="1" x14ac:dyDescent="0.25">
      <c r="A305" s="204"/>
      <c r="B305" s="205"/>
      <c r="C305" s="5"/>
      <c r="D305" s="221"/>
      <c r="E305" s="53">
        <v>30000</v>
      </c>
      <c r="F305" s="42" t="s">
        <v>1484</v>
      </c>
      <c r="G305" s="40" t="s">
        <v>322</v>
      </c>
      <c r="H305" s="15" t="s">
        <v>1481</v>
      </c>
      <c r="I305" s="31" t="s">
        <v>1643</v>
      </c>
    </row>
    <row r="306" spans="1:9" ht="34.5" x14ac:dyDescent="0.25">
      <c r="A306" s="204"/>
      <c r="B306" s="205"/>
      <c r="C306" s="5"/>
      <c r="D306" s="221"/>
      <c r="E306" s="53">
        <v>10000</v>
      </c>
      <c r="F306" s="42" t="s">
        <v>1511</v>
      </c>
      <c r="G306" s="40" t="s">
        <v>337</v>
      </c>
      <c r="H306" s="15" t="s">
        <v>1512</v>
      </c>
      <c r="I306" s="31" t="s">
        <v>1643</v>
      </c>
    </row>
    <row r="307" spans="1:9" ht="46" x14ac:dyDescent="0.25">
      <c r="A307" s="204"/>
      <c r="B307" s="205"/>
      <c r="C307" s="5" t="s">
        <v>1814</v>
      </c>
      <c r="D307" s="135"/>
      <c r="E307" s="53">
        <v>70000</v>
      </c>
      <c r="F307" s="42" t="s">
        <v>1817</v>
      </c>
      <c r="G307" s="40" t="s">
        <v>336</v>
      </c>
      <c r="H307" s="15" t="s">
        <v>1813</v>
      </c>
      <c r="I307" s="31" t="s">
        <v>1643</v>
      </c>
    </row>
    <row r="308" spans="1:9" ht="46" x14ac:dyDescent="0.25">
      <c r="A308" s="204"/>
      <c r="B308" s="205"/>
      <c r="C308" s="5" t="s">
        <v>1815</v>
      </c>
      <c r="D308" s="135"/>
      <c r="E308" s="53">
        <v>20000</v>
      </c>
      <c r="F308" s="42" t="s">
        <v>1818</v>
      </c>
      <c r="G308" s="40" t="s">
        <v>336</v>
      </c>
      <c r="H308" s="15" t="s">
        <v>1813</v>
      </c>
      <c r="I308" s="31" t="s">
        <v>1643</v>
      </c>
    </row>
    <row r="309" spans="1:9" ht="34.5" x14ac:dyDescent="0.25">
      <c r="A309" s="204"/>
      <c r="B309" s="205"/>
      <c r="C309" s="5" t="s">
        <v>1816</v>
      </c>
      <c r="D309" s="135"/>
      <c r="E309" s="53">
        <v>26700</v>
      </c>
      <c r="F309" s="42" t="s">
        <v>1819</v>
      </c>
      <c r="G309" s="40" t="s">
        <v>288</v>
      </c>
      <c r="H309" s="15" t="s">
        <v>1813</v>
      </c>
      <c r="I309" s="31" t="s">
        <v>1643</v>
      </c>
    </row>
    <row r="310" spans="1:9" ht="34.5" x14ac:dyDescent="0.25">
      <c r="A310" s="204"/>
      <c r="B310" s="205"/>
      <c r="C310" s="5" t="s">
        <v>1838</v>
      </c>
      <c r="D310" s="135"/>
      <c r="E310" s="53">
        <v>6700</v>
      </c>
      <c r="F310" s="42" t="s">
        <v>1609</v>
      </c>
      <c r="G310" s="40" t="s">
        <v>288</v>
      </c>
      <c r="H310" s="15" t="s">
        <v>1837</v>
      </c>
      <c r="I310" s="31" t="s">
        <v>1643</v>
      </c>
    </row>
    <row r="311" spans="1:9" ht="34.5" x14ac:dyDescent="0.25">
      <c r="A311" s="204"/>
      <c r="B311" s="205"/>
      <c r="C311" s="5" t="s">
        <v>1969</v>
      </c>
      <c r="D311" s="164"/>
      <c r="E311" s="169">
        <v>20000</v>
      </c>
      <c r="F311" s="167" t="s">
        <v>1967</v>
      </c>
      <c r="G311" s="163" t="s">
        <v>288</v>
      </c>
      <c r="H311" s="171" t="s">
        <v>1968</v>
      </c>
      <c r="I311" s="162" t="s">
        <v>1643</v>
      </c>
    </row>
    <row r="312" spans="1:9" x14ac:dyDescent="0.25">
      <c r="A312" s="204"/>
      <c r="B312" s="205"/>
      <c r="C312" s="11" t="s">
        <v>42</v>
      </c>
      <c r="D312" s="11"/>
      <c r="E312" s="88">
        <f>SUM(E293:E311)</f>
        <v>229901.9</v>
      </c>
      <c r="F312" s="144"/>
      <c r="G312" s="11"/>
      <c r="H312" s="11"/>
      <c r="I312" s="11" t="s">
        <v>1643</v>
      </c>
    </row>
    <row r="313" spans="1:9" ht="46" customHeight="1" x14ac:dyDescent="0.25">
      <c r="A313" s="197">
        <v>27</v>
      </c>
      <c r="B313" s="209" t="s">
        <v>6</v>
      </c>
      <c r="C313" s="2"/>
      <c r="D313" s="211" t="s">
        <v>201</v>
      </c>
      <c r="E313" s="53">
        <v>10000</v>
      </c>
      <c r="F313" s="42">
        <v>10000</v>
      </c>
      <c r="G313" s="40" t="s">
        <v>337</v>
      </c>
      <c r="H313" s="4" t="s">
        <v>335</v>
      </c>
      <c r="I313" s="31" t="s">
        <v>1643</v>
      </c>
    </row>
    <row r="314" spans="1:9" ht="34.5" x14ac:dyDescent="0.25">
      <c r="A314" s="217"/>
      <c r="B314" s="221"/>
      <c r="C314" s="2"/>
      <c r="D314" s="212"/>
      <c r="E314" s="53">
        <v>2000</v>
      </c>
      <c r="F314" s="40"/>
      <c r="G314" s="40" t="s">
        <v>337</v>
      </c>
      <c r="H314" s="4" t="s">
        <v>1379</v>
      </c>
      <c r="I314" s="31" t="s">
        <v>1643</v>
      </c>
    </row>
    <row r="315" spans="1:9" ht="23" x14ac:dyDescent="0.25">
      <c r="A315" s="217"/>
      <c r="B315" s="221"/>
      <c r="C315" s="2" t="s">
        <v>1411</v>
      </c>
      <c r="D315" s="212"/>
      <c r="E315" s="53">
        <v>200</v>
      </c>
      <c r="F315" s="40"/>
      <c r="G315" s="35" t="s">
        <v>337</v>
      </c>
      <c r="H315" s="4" t="s">
        <v>1408</v>
      </c>
      <c r="I315" s="31" t="s">
        <v>1643</v>
      </c>
    </row>
    <row r="316" spans="1:9" ht="34.5" x14ac:dyDescent="0.25">
      <c r="A316" s="217"/>
      <c r="B316" s="221"/>
      <c r="C316" s="2" t="s">
        <v>1474</v>
      </c>
      <c r="D316" s="212"/>
      <c r="E316" s="53">
        <v>320</v>
      </c>
      <c r="F316" s="42">
        <v>400</v>
      </c>
      <c r="G316" s="40" t="s">
        <v>1381</v>
      </c>
      <c r="H316" s="77" t="s">
        <v>1382</v>
      </c>
      <c r="I316" s="31" t="s">
        <v>1643</v>
      </c>
    </row>
    <row r="317" spans="1:9" ht="34.5" x14ac:dyDescent="0.25">
      <c r="A317" s="217"/>
      <c r="B317" s="221"/>
      <c r="C317" s="2"/>
      <c r="D317" s="212"/>
      <c r="E317" s="53">
        <v>22000</v>
      </c>
      <c r="F317" s="40"/>
      <c r="G317" s="40" t="s">
        <v>1524</v>
      </c>
      <c r="H317" s="4" t="s">
        <v>1526</v>
      </c>
      <c r="I317" s="31" t="s">
        <v>1643</v>
      </c>
    </row>
    <row r="318" spans="1:9" ht="46" x14ac:dyDescent="0.25">
      <c r="A318" s="217"/>
      <c r="B318" s="221"/>
      <c r="C318" s="2" t="s">
        <v>1528</v>
      </c>
      <c r="D318" s="212"/>
      <c r="E318" s="53">
        <v>9560</v>
      </c>
      <c r="F318" s="40"/>
      <c r="G318" s="40" t="s">
        <v>322</v>
      </c>
      <c r="H318" s="4" t="s">
        <v>1527</v>
      </c>
      <c r="I318" s="31" t="s">
        <v>1643</v>
      </c>
    </row>
    <row r="319" spans="1:9" ht="46" x14ac:dyDescent="0.25">
      <c r="A319" s="217"/>
      <c r="B319" s="221"/>
      <c r="C319" s="2" t="s">
        <v>1529</v>
      </c>
      <c r="D319" s="212"/>
      <c r="E319" s="53">
        <v>10007.280000000001</v>
      </c>
      <c r="F319" s="40"/>
      <c r="G319" s="40" t="s">
        <v>288</v>
      </c>
      <c r="H319" s="4" t="s">
        <v>1530</v>
      </c>
      <c r="I319" s="31" t="s">
        <v>1643</v>
      </c>
    </row>
    <row r="320" spans="1:9" ht="34.5" x14ac:dyDescent="0.25">
      <c r="A320" s="217"/>
      <c r="B320" s="221"/>
      <c r="C320" s="2" t="s">
        <v>1613</v>
      </c>
      <c r="D320" s="212"/>
      <c r="E320" s="53">
        <v>6000</v>
      </c>
      <c r="F320" s="40"/>
      <c r="G320" s="40" t="s">
        <v>288</v>
      </c>
      <c r="H320" s="4" t="s">
        <v>1611</v>
      </c>
      <c r="I320" s="31" t="s">
        <v>1643</v>
      </c>
    </row>
    <row r="321" spans="1:9" ht="23" x14ac:dyDescent="0.25">
      <c r="A321" s="217"/>
      <c r="B321" s="221"/>
      <c r="C321" s="2" t="s">
        <v>1614</v>
      </c>
      <c r="D321" s="212"/>
      <c r="E321" s="53">
        <v>20000</v>
      </c>
      <c r="F321" s="40"/>
      <c r="G321" s="40" t="s">
        <v>288</v>
      </c>
      <c r="H321" s="4" t="s">
        <v>1611</v>
      </c>
      <c r="I321" s="31" t="s">
        <v>1643</v>
      </c>
    </row>
    <row r="322" spans="1:9" ht="34.5" x14ac:dyDescent="0.25">
      <c r="A322" s="217"/>
      <c r="B322" s="221"/>
      <c r="C322" s="2" t="s">
        <v>1615</v>
      </c>
      <c r="D322" s="212"/>
      <c r="E322" s="53">
        <v>700</v>
      </c>
      <c r="F322" s="40"/>
      <c r="G322" s="40" t="s">
        <v>288</v>
      </c>
      <c r="H322" s="4" t="s">
        <v>1611</v>
      </c>
      <c r="I322" s="31" t="s">
        <v>1643</v>
      </c>
    </row>
    <row r="323" spans="1:9" ht="23" x14ac:dyDescent="0.25">
      <c r="A323" s="217"/>
      <c r="B323" s="221"/>
      <c r="C323" s="2" t="s">
        <v>1616</v>
      </c>
      <c r="D323" s="212"/>
      <c r="E323" s="53">
        <v>2600</v>
      </c>
      <c r="F323" s="40"/>
      <c r="G323" s="40" t="s">
        <v>288</v>
      </c>
      <c r="H323" s="4" t="s">
        <v>1611</v>
      </c>
      <c r="I323" s="31" t="s">
        <v>1643</v>
      </c>
    </row>
    <row r="324" spans="1:9" ht="34.5" x14ac:dyDescent="0.25">
      <c r="A324" s="217"/>
      <c r="B324" s="221"/>
      <c r="C324" s="2" t="s">
        <v>1617</v>
      </c>
      <c r="D324" s="212"/>
      <c r="E324" s="53">
        <v>3400</v>
      </c>
      <c r="F324" s="40"/>
      <c r="G324" s="40" t="s">
        <v>288</v>
      </c>
      <c r="H324" s="4" t="s">
        <v>1611</v>
      </c>
      <c r="I324" s="31" t="s">
        <v>1643</v>
      </c>
    </row>
    <row r="325" spans="1:9" ht="34.5" x14ac:dyDescent="0.25">
      <c r="A325" s="217"/>
      <c r="B325" s="221"/>
      <c r="C325" s="2"/>
      <c r="D325" s="212"/>
      <c r="E325" s="53">
        <v>30000</v>
      </c>
      <c r="F325" s="40"/>
      <c r="G325" s="40" t="s">
        <v>337</v>
      </c>
      <c r="H325" s="4" t="s">
        <v>1678</v>
      </c>
      <c r="I325" s="31" t="s">
        <v>1643</v>
      </c>
    </row>
    <row r="326" spans="1:9" ht="23" x14ac:dyDescent="0.25">
      <c r="A326" s="217"/>
      <c r="B326" s="221"/>
      <c r="C326" s="2" t="s">
        <v>1929</v>
      </c>
      <c r="D326" s="213"/>
      <c r="E326" s="44">
        <v>152630</v>
      </c>
      <c r="F326" s="40" t="s">
        <v>1406</v>
      </c>
      <c r="G326" s="35" t="s">
        <v>1407</v>
      </c>
      <c r="H326" s="4" t="s">
        <v>1404</v>
      </c>
      <c r="I326" s="31" t="s">
        <v>1643</v>
      </c>
    </row>
    <row r="327" spans="1:9" x14ac:dyDescent="0.25">
      <c r="A327" s="217"/>
      <c r="B327" s="221"/>
      <c r="C327" s="11" t="s">
        <v>42</v>
      </c>
      <c r="D327" s="11"/>
      <c r="E327" s="80">
        <f>SUM(E313:E326)</f>
        <v>269417.28000000003</v>
      </c>
      <c r="F327" s="144"/>
      <c r="G327" s="11"/>
      <c r="H327" s="11"/>
      <c r="I327" s="46" t="s">
        <v>1643</v>
      </c>
    </row>
    <row r="328" spans="1:9" x14ac:dyDescent="0.25">
      <c r="A328" s="198"/>
      <c r="B328" s="210"/>
      <c r="C328" s="11"/>
      <c r="D328" s="25"/>
      <c r="E328" s="80"/>
      <c r="F328" s="144"/>
      <c r="G328" s="11"/>
      <c r="H328" s="11"/>
      <c r="I328" s="46"/>
    </row>
    <row r="329" spans="1:9" ht="57" customHeight="1" x14ac:dyDescent="0.25">
      <c r="A329" s="204">
        <v>28</v>
      </c>
      <c r="B329" s="205" t="s">
        <v>250</v>
      </c>
      <c r="C329" s="2"/>
      <c r="D329" s="211" t="s">
        <v>201</v>
      </c>
      <c r="E329" s="44">
        <v>25000</v>
      </c>
      <c r="F329" s="42">
        <v>25000</v>
      </c>
      <c r="G329" s="35" t="s">
        <v>337</v>
      </c>
      <c r="H329" s="4" t="s">
        <v>335</v>
      </c>
      <c r="I329" s="31" t="s">
        <v>1643</v>
      </c>
    </row>
    <row r="330" spans="1:9" ht="34.5" x14ac:dyDescent="0.25">
      <c r="A330" s="204"/>
      <c r="B330" s="205"/>
      <c r="C330" s="2"/>
      <c r="D330" s="212"/>
      <c r="E330" s="44">
        <v>2000</v>
      </c>
      <c r="F330" s="42" t="s">
        <v>1380</v>
      </c>
      <c r="G330" s="35" t="s">
        <v>337</v>
      </c>
      <c r="H330" s="4" t="s">
        <v>1379</v>
      </c>
      <c r="I330" s="31" t="s">
        <v>1643</v>
      </c>
    </row>
    <row r="331" spans="1:9" ht="34.5" x14ac:dyDescent="0.25">
      <c r="A331" s="204"/>
      <c r="B331" s="205"/>
      <c r="C331" s="2" t="s">
        <v>1460</v>
      </c>
      <c r="D331" s="212"/>
      <c r="E331" s="44">
        <v>6550</v>
      </c>
      <c r="F331" s="40"/>
      <c r="G331" s="35" t="s">
        <v>288</v>
      </c>
      <c r="H331" s="4" t="s">
        <v>1459</v>
      </c>
      <c r="I331" s="31" t="s">
        <v>1643</v>
      </c>
    </row>
    <row r="332" spans="1:9" ht="34.5" x14ac:dyDescent="0.25">
      <c r="A332" s="204"/>
      <c r="B332" s="205"/>
      <c r="C332" s="2" t="s">
        <v>1461</v>
      </c>
      <c r="D332" s="212"/>
      <c r="E332" s="44">
        <v>4200</v>
      </c>
      <c r="F332" s="40"/>
      <c r="G332" s="35" t="s">
        <v>1381</v>
      </c>
      <c r="H332" s="4" t="s">
        <v>1459</v>
      </c>
      <c r="I332" s="31" t="s">
        <v>1643</v>
      </c>
    </row>
    <row r="333" spans="1:9" ht="34.5" x14ac:dyDescent="0.25">
      <c r="A333" s="204"/>
      <c r="B333" s="205"/>
      <c r="C333" s="2" t="s">
        <v>1462</v>
      </c>
      <c r="D333" s="212"/>
      <c r="E333" s="44">
        <v>4200</v>
      </c>
      <c r="F333" s="40"/>
      <c r="G333" s="35" t="s">
        <v>1381</v>
      </c>
      <c r="H333" s="4" t="s">
        <v>1459</v>
      </c>
      <c r="I333" s="31" t="s">
        <v>1643</v>
      </c>
    </row>
    <row r="334" spans="1:9" ht="34.5" x14ac:dyDescent="0.25">
      <c r="A334" s="204"/>
      <c r="B334" s="205"/>
      <c r="C334" s="2" t="s">
        <v>1463</v>
      </c>
      <c r="D334" s="212"/>
      <c r="E334" s="44">
        <v>9000</v>
      </c>
      <c r="F334" s="40"/>
      <c r="G334" s="35" t="s">
        <v>1381</v>
      </c>
      <c r="H334" s="4" t="s">
        <v>1459</v>
      </c>
      <c r="I334" s="31" t="s">
        <v>1643</v>
      </c>
    </row>
    <row r="335" spans="1:9" ht="34.5" x14ac:dyDescent="0.25">
      <c r="A335" s="204"/>
      <c r="B335" s="205"/>
      <c r="C335" s="2" t="s">
        <v>1464</v>
      </c>
      <c r="D335" s="212"/>
      <c r="E335" s="44">
        <v>4200</v>
      </c>
      <c r="F335" s="40"/>
      <c r="G335" s="35" t="s">
        <v>1381</v>
      </c>
      <c r="H335" s="4" t="s">
        <v>1459</v>
      </c>
      <c r="I335" s="31" t="s">
        <v>1643</v>
      </c>
    </row>
    <row r="336" spans="1:9" ht="34.5" x14ac:dyDescent="0.25">
      <c r="A336" s="204"/>
      <c r="B336" s="205"/>
      <c r="C336" s="2"/>
      <c r="D336" s="212"/>
      <c r="E336" s="44">
        <v>20000</v>
      </c>
      <c r="F336" s="40" t="s">
        <v>1511</v>
      </c>
      <c r="G336" s="35" t="s">
        <v>337</v>
      </c>
      <c r="H336" s="4" t="s">
        <v>1512</v>
      </c>
      <c r="I336" s="31" t="s">
        <v>1643</v>
      </c>
    </row>
    <row r="337" spans="1:9" ht="46" x14ac:dyDescent="0.25">
      <c r="A337" s="204"/>
      <c r="B337" s="205"/>
      <c r="C337" s="2"/>
      <c r="D337" s="212"/>
      <c r="E337" s="44">
        <v>4800</v>
      </c>
      <c r="F337" s="40" t="s">
        <v>1624</v>
      </c>
      <c r="G337" s="35" t="s">
        <v>337</v>
      </c>
      <c r="H337" s="4" t="s">
        <v>1625</v>
      </c>
      <c r="I337" s="31" t="s">
        <v>1643</v>
      </c>
    </row>
    <row r="338" spans="1:9" ht="34.5" x14ac:dyDescent="0.25">
      <c r="A338" s="204"/>
      <c r="B338" s="205"/>
      <c r="C338" s="2" t="s">
        <v>1682</v>
      </c>
      <c r="D338" s="212"/>
      <c r="E338" s="44">
        <v>5200</v>
      </c>
      <c r="F338" s="40" t="s">
        <v>1687</v>
      </c>
      <c r="G338" s="35" t="s">
        <v>288</v>
      </c>
      <c r="H338" s="4" t="s">
        <v>1678</v>
      </c>
      <c r="I338" s="31" t="s">
        <v>1643</v>
      </c>
    </row>
    <row r="339" spans="1:9" ht="34.5" x14ac:dyDescent="0.25">
      <c r="A339" s="204"/>
      <c r="B339" s="205"/>
      <c r="C339" s="2" t="s">
        <v>1683</v>
      </c>
      <c r="D339" s="212"/>
      <c r="E339" s="44">
        <v>26800</v>
      </c>
      <c r="F339" s="40" t="s">
        <v>1688</v>
      </c>
      <c r="G339" s="35" t="s">
        <v>288</v>
      </c>
      <c r="H339" s="4" t="s">
        <v>1678</v>
      </c>
      <c r="I339" s="31" t="s">
        <v>1643</v>
      </c>
    </row>
    <row r="340" spans="1:9" ht="34.5" x14ac:dyDescent="0.25">
      <c r="A340" s="204"/>
      <c r="B340" s="205"/>
      <c r="C340" s="2" t="s">
        <v>1684</v>
      </c>
      <c r="D340" s="212"/>
      <c r="E340" s="44">
        <v>29000</v>
      </c>
      <c r="F340" s="40" t="s">
        <v>1689</v>
      </c>
      <c r="G340" s="35" t="s">
        <v>288</v>
      </c>
      <c r="H340" s="4" t="s">
        <v>1678</v>
      </c>
      <c r="I340" s="31" t="s">
        <v>1643</v>
      </c>
    </row>
    <row r="341" spans="1:9" ht="34.5" x14ac:dyDescent="0.25">
      <c r="A341" s="204"/>
      <c r="B341" s="205"/>
      <c r="C341" s="2" t="s">
        <v>1685</v>
      </c>
      <c r="D341" s="212"/>
      <c r="E341" s="44">
        <v>2800</v>
      </c>
      <c r="F341" s="40" t="s">
        <v>1690</v>
      </c>
      <c r="G341" s="35" t="s">
        <v>288</v>
      </c>
      <c r="H341" s="4" t="s">
        <v>1678</v>
      </c>
      <c r="I341" s="31" t="s">
        <v>1643</v>
      </c>
    </row>
    <row r="342" spans="1:9" ht="34.5" x14ac:dyDescent="0.25">
      <c r="A342" s="204"/>
      <c r="B342" s="205"/>
      <c r="C342" s="2" t="s">
        <v>1686</v>
      </c>
      <c r="D342" s="212"/>
      <c r="E342" s="44">
        <v>13000</v>
      </c>
      <c r="F342" s="40" t="s">
        <v>1691</v>
      </c>
      <c r="G342" s="35" t="s">
        <v>288</v>
      </c>
      <c r="H342" s="4" t="s">
        <v>1678</v>
      </c>
      <c r="I342" s="31" t="s">
        <v>1643</v>
      </c>
    </row>
    <row r="343" spans="1:9" ht="34.5" x14ac:dyDescent="0.25">
      <c r="A343" s="204"/>
      <c r="B343" s="205"/>
      <c r="C343" s="2"/>
      <c r="D343" s="212"/>
      <c r="E343" s="44">
        <v>100000</v>
      </c>
      <c r="F343" s="40"/>
      <c r="G343" s="35" t="s">
        <v>337</v>
      </c>
      <c r="H343" s="4" t="s">
        <v>1678</v>
      </c>
      <c r="I343" s="31" t="s">
        <v>1643</v>
      </c>
    </row>
    <row r="344" spans="1:9" ht="22.5" customHeight="1" x14ac:dyDescent="0.25">
      <c r="A344" s="204"/>
      <c r="B344" s="205"/>
      <c r="C344" s="136" t="s">
        <v>1781</v>
      </c>
      <c r="D344" s="212"/>
      <c r="E344" s="44">
        <v>500</v>
      </c>
      <c r="F344" s="40" t="s">
        <v>1783</v>
      </c>
      <c r="G344" s="35" t="s">
        <v>288</v>
      </c>
      <c r="H344" s="4" t="s">
        <v>1778</v>
      </c>
      <c r="I344" s="31" t="s">
        <v>1643</v>
      </c>
    </row>
    <row r="345" spans="1:9" ht="22.5" customHeight="1" x14ac:dyDescent="0.25">
      <c r="A345" s="204"/>
      <c r="B345" s="205"/>
      <c r="C345" s="2"/>
      <c r="D345" s="212"/>
      <c r="E345" s="44">
        <v>4000</v>
      </c>
      <c r="F345" s="40"/>
      <c r="G345" s="35" t="s">
        <v>322</v>
      </c>
      <c r="H345" s="4" t="s">
        <v>1810</v>
      </c>
      <c r="I345" s="31" t="s">
        <v>1643</v>
      </c>
    </row>
    <row r="346" spans="1:9" ht="22.5" customHeight="1" x14ac:dyDescent="0.25">
      <c r="A346" s="204"/>
      <c r="B346" s="205"/>
      <c r="C346" s="94" t="s">
        <v>1820</v>
      </c>
      <c r="D346" s="212"/>
      <c r="E346" s="44">
        <v>6500</v>
      </c>
      <c r="F346" s="40" t="s">
        <v>1441</v>
      </c>
      <c r="G346" s="35" t="s">
        <v>288</v>
      </c>
      <c r="H346" s="4" t="s">
        <v>1813</v>
      </c>
      <c r="I346" s="31" t="s">
        <v>1643</v>
      </c>
    </row>
    <row r="347" spans="1:9" ht="22.5" customHeight="1" x14ac:dyDescent="0.25">
      <c r="A347" s="204"/>
      <c r="B347" s="205"/>
      <c r="C347" s="94" t="s">
        <v>1821</v>
      </c>
      <c r="D347" s="212"/>
      <c r="E347" s="44">
        <v>5000</v>
      </c>
      <c r="F347" s="40" t="s">
        <v>1823</v>
      </c>
      <c r="G347" s="35" t="s">
        <v>288</v>
      </c>
      <c r="H347" s="4" t="s">
        <v>1824</v>
      </c>
      <c r="I347" s="31" t="s">
        <v>1643</v>
      </c>
    </row>
    <row r="348" spans="1:9" ht="22.5" customHeight="1" x14ac:dyDescent="0.25">
      <c r="A348" s="204"/>
      <c r="B348" s="205"/>
      <c r="C348" s="94" t="s">
        <v>1822</v>
      </c>
      <c r="D348" s="212"/>
      <c r="E348" s="44">
        <v>11700</v>
      </c>
      <c r="F348" s="40" t="s">
        <v>1825</v>
      </c>
      <c r="G348" s="35" t="s">
        <v>288</v>
      </c>
      <c r="H348" s="4" t="s">
        <v>1813</v>
      </c>
      <c r="I348" s="31" t="s">
        <v>1643</v>
      </c>
    </row>
    <row r="349" spans="1:9" ht="22.5" customHeight="1" x14ac:dyDescent="0.25">
      <c r="A349" s="204"/>
      <c r="B349" s="205"/>
      <c r="C349" s="94" t="s">
        <v>1839</v>
      </c>
      <c r="D349" s="212"/>
      <c r="E349" s="44">
        <v>1100</v>
      </c>
      <c r="F349" s="40" t="s">
        <v>1609</v>
      </c>
      <c r="G349" s="35" t="s">
        <v>288</v>
      </c>
      <c r="H349" s="4" t="s">
        <v>1837</v>
      </c>
      <c r="I349" s="31" t="s">
        <v>1643</v>
      </c>
    </row>
    <row r="350" spans="1:9" ht="22.5" customHeight="1" x14ac:dyDescent="0.25">
      <c r="A350" s="204"/>
      <c r="B350" s="205"/>
      <c r="C350" s="94" t="s">
        <v>1840</v>
      </c>
      <c r="D350" s="212"/>
      <c r="E350" s="44">
        <v>1500</v>
      </c>
      <c r="F350" s="40" t="s">
        <v>1609</v>
      </c>
      <c r="G350" s="35" t="s">
        <v>288</v>
      </c>
      <c r="H350" s="4" t="s">
        <v>1837</v>
      </c>
      <c r="I350" s="31" t="s">
        <v>1643</v>
      </c>
    </row>
    <row r="351" spans="1:9" ht="22.5" customHeight="1" x14ac:dyDescent="0.25">
      <c r="A351" s="204"/>
      <c r="B351" s="205"/>
      <c r="C351" s="94"/>
      <c r="D351" s="212"/>
      <c r="E351" s="44">
        <v>5000</v>
      </c>
      <c r="F351" s="40" t="s">
        <v>1907</v>
      </c>
      <c r="G351" s="35" t="s">
        <v>1906</v>
      </c>
      <c r="H351" s="79" t="s">
        <v>1904</v>
      </c>
      <c r="I351" s="31" t="s">
        <v>1643</v>
      </c>
    </row>
    <row r="352" spans="1:9" ht="22.5" customHeight="1" x14ac:dyDescent="0.25">
      <c r="A352" s="204"/>
      <c r="B352" s="205"/>
      <c r="C352" s="94"/>
      <c r="D352" s="212"/>
      <c r="E352" s="44">
        <v>2300</v>
      </c>
      <c r="F352" s="40" t="s">
        <v>1953</v>
      </c>
      <c r="G352" s="35" t="s">
        <v>322</v>
      </c>
      <c r="H352" s="79" t="s">
        <v>1950</v>
      </c>
      <c r="I352" s="31" t="s">
        <v>1643</v>
      </c>
    </row>
    <row r="353" spans="1:9" ht="22.5" customHeight="1" x14ac:dyDescent="0.25">
      <c r="A353" s="204"/>
      <c r="B353" s="205"/>
      <c r="C353" s="94"/>
      <c r="D353" s="212"/>
      <c r="E353" s="44">
        <v>33428</v>
      </c>
      <c r="F353" s="40" t="s">
        <v>1958</v>
      </c>
      <c r="G353" s="35" t="s">
        <v>288</v>
      </c>
      <c r="H353" s="79" t="s">
        <v>1950</v>
      </c>
      <c r="I353" s="31" t="s">
        <v>1643</v>
      </c>
    </row>
    <row r="354" spans="1:9" ht="34.5" x14ac:dyDescent="0.25">
      <c r="A354" s="204"/>
      <c r="B354" s="205"/>
      <c r="C354" s="2" t="s">
        <v>1970</v>
      </c>
      <c r="D354" s="213"/>
      <c r="E354" s="44">
        <v>40000</v>
      </c>
      <c r="F354" s="163" t="s">
        <v>1967</v>
      </c>
      <c r="G354" s="160" t="s">
        <v>288</v>
      </c>
      <c r="H354" s="79" t="s">
        <v>1968</v>
      </c>
      <c r="I354" s="162" t="s">
        <v>1643</v>
      </c>
    </row>
    <row r="355" spans="1:9" x14ac:dyDescent="0.25">
      <c r="A355" s="204"/>
      <c r="B355" s="205"/>
      <c r="C355" s="25" t="s">
        <v>42</v>
      </c>
      <c r="D355" s="11"/>
      <c r="E355" s="80">
        <f>SUM(E314:E354)</f>
        <v>896612.56</v>
      </c>
      <c r="F355" s="144"/>
      <c r="G355" s="11"/>
      <c r="H355" s="11"/>
      <c r="I355" s="46" t="s">
        <v>1643</v>
      </c>
    </row>
    <row r="356" spans="1:9" ht="40" customHeight="1" x14ac:dyDescent="0.25">
      <c r="A356" s="204">
        <v>29</v>
      </c>
      <c r="B356" s="225" t="s">
        <v>11</v>
      </c>
      <c r="C356" s="2"/>
      <c r="D356" s="209" t="s">
        <v>1966</v>
      </c>
      <c r="E356" s="169">
        <v>54233.64</v>
      </c>
      <c r="F356" s="42"/>
      <c r="G356" s="35" t="s">
        <v>337</v>
      </c>
      <c r="H356" s="4" t="s">
        <v>1645</v>
      </c>
      <c r="I356" s="31" t="s">
        <v>1643</v>
      </c>
    </row>
    <row r="357" spans="1:9" ht="34.5" x14ac:dyDescent="0.25">
      <c r="A357" s="204"/>
      <c r="B357" s="225"/>
      <c r="C357" s="2" t="s">
        <v>1918</v>
      </c>
      <c r="D357" s="221"/>
      <c r="E357" s="53">
        <v>120000</v>
      </c>
      <c r="F357" s="1"/>
      <c r="G357" s="35" t="s">
        <v>322</v>
      </c>
      <c r="H357" s="4" t="s">
        <v>1915</v>
      </c>
      <c r="I357" s="31" t="s">
        <v>1643</v>
      </c>
    </row>
    <row r="358" spans="1:9" ht="34.5" x14ac:dyDescent="0.25">
      <c r="A358" s="204"/>
      <c r="B358" s="225"/>
      <c r="C358" s="2" t="s">
        <v>1919</v>
      </c>
      <c r="D358" s="221"/>
      <c r="E358" s="53">
        <v>203323.92</v>
      </c>
      <c r="F358" s="1"/>
      <c r="G358" s="35" t="s">
        <v>288</v>
      </c>
      <c r="H358" s="4" t="s">
        <v>1915</v>
      </c>
      <c r="I358" s="31" t="s">
        <v>1643</v>
      </c>
    </row>
    <row r="359" spans="1:9" ht="34.5" x14ac:dyDescent="0.25">
      <c r="A359" s="204"/>
      <c r="B359" s="225"/>
      <c r="C359" s="2" t="s">
        <v>1920</v>
      </c>
      <c r="D359" s="210"/>
      <c r="E359" s="53">
        <v>48000</v>
      </c>
      <c r="F359" s="1"/>
      <c r="G359" s="40" t="s">
        <v>271</v>
      </c>
      <c r="H359" s="4" t="s">
        <v>1915</v>
      </c>
      <c r="I359" s="31" t="s">
        <v>1643</v>
      </c>
    </row>
    <row r="360" spans="1:9" x14ac:dyDescent="0.25">
      <c r="A360" s="204"/>
      <c r="B360" s="225"/>
      <c r="C360" s="11" t="s">
        <v>42</v>
      </c>
      <c r="D360" s="11"/>
      <c r="E360" s="88">
        <f>SUM(E356:E359)</f>
        <v>425557.56000000006</v>
      </c>
      <c r="F360" s="144"/>
      <c r="G360" s="11"/>
      <c r="H360" s="11"/>
      <c r="I360" s="46" t="s">
        <v>1643</v>
      </c>
    </row>
    <row r="361" spans="1:9" ht="40" customHeight="1" x14ac:dyDescent="0.25">
      <c r="A361" s="204">
        <v>30</v>
      </c>
      <c r="B361" s="199" t="s">
        <v>9</v>
      </c>
      <c r="C361" s="2" t="s">
        <v>1412</v>
      </c>
      <c r="D361" s="40"/>
      <c r="E361" s="53">
        <v>50</v>
      </c>
      <c r="F361" s="40"/>
      <c r="G361" s="35" t="s">
        <v>337</v>
      </c>
      <c r="H361" s="4" t="s">
        <v>1408</v>
      </c>
      <c r="I361" s="111" t="s">
        <v>1711</v>
      </c>
    </row>
    <row r="362" spans="1:9" ht="69" x14ac:dyDescent="0.25">
      <c r="A362" s="204"/>
      <c r="B362" s="199"/>
      <c r="C362" s="2" t="s">
        <v>1475</v>
      </c>
      <c r="D362" s="40"/>
      <c r="E362" s="53">
        <v>560</v>
      </c>
      <c r="F362" s="40">
        <v>700</v>
      </c>
      <c r="G362" s="35" t="s">
        <v>1381</v>
      </c>
      <c r="H362" s="4" t="s">
        <v>1382</v>
      </c>
      <c r="I362" s="111" t="s">
        <v>1711</v>
      </c>
    </row>
    <row r="363" spans="1:9" ht="40" x14ac:dyDescent="0.25">
      <c r="A363" s="204"/>
      <c r="B363" s="199"/>
      <c r="C363" s="2" t="s">
        <v>1842</v>
      </c>
      <c r="D363" s="40"/>
      <c r="E363" s="53">
        <v>40</v>
      </c>
      <c r="F363" s="40"/>
      <c r="G363" s="35" t="s">
        <v>322</v>
      </c>
      <c r="H363" s="4" t="s">
        <v>1837</v>
      </c>
      <c r="I363" s="111" t="s">
        <v>1711</v>
      </c>
    </row>
    <row r="364" spans="1:9" ht="40" x14ac:dyDescent="0.25">
      <c r="A364" s="204"/>
      <c r="B364" s="199"/>
      <c r="C364" s="2" t="s">
        <v>1843</v>
      </c>
      <c r="D364" s="40"/>
      <c r="E364" s="53">
        <v>20</v>
      </c>
      <c r="F364" s="40"/>
      <c r="G364" s="35" t="s">
        <v>322</v>
      </c>
      <c r="H364" s="4" t="s">
        <v>1837</v>
      </c>
      <c r="I364" s="111" t="s">
        <v>1711</v>
      </c>
    </row>
    <row r="365" spans="1:9" ht="40" x14ac:dyDescent="0.25">
      <c r="A365" s="204"/>
      <c r="B365" s="199"/>
      <c r="C365" s="2" t="s">
        <v>1844</v>
      </c>
      <c r="D365" s="40"/>
      <c r="E365" s="53">
        <v>760</v>
      </c>
      <c r="F365" s="40"/>
      <c r="G365" s="35" t="s">
        <v>322</v>
      </c>
      <c r="H365" s="4" t="s">
        <v>1837</v>
      </c>
      <c r="I365" s="111" t="s">
        <v>1711</v>
      </c>
    </row>
    <row r="366" spans="1:9" ht="13" customHeight="1" x14ac:dyDescent="0.25">
      <c r="A366" s="204"/>
      <c r="B366" s="199"/>
      <c r="C366" s="11" t="s">
        <v>42</v>
      </c>
      <c r="D366" s="11"/>
      <c r="E366" s="88">
        <f>SUM(E361:E365)</f>
        <v>1430</v>
      </c>
      <c r="F366" s="144"/>
      <c r="G366" s="11"/>
      <c r="H366" s="11"/>
      <c r="I366" s="13"/>
    </row>
    <row r="367" spans="1:9" ht="40" customHeight="1" x14ac:dyDescent="0.25">
      <c r="A367" s="204">
        <v>31</v>
      </c>
      <c r="B367" s="205" t="s">
        <v>251</v>
      </c>
      <c r="C367" s="2"/>
      <c r="D367" s="40"/>
      <c r="E367" s="53">
        <v>1000</v>
      </c>
      <c r="F367" s="40" t="s">
        <v>1441</v>
      </c>
      <c r="G367" s="35" t="s">
        <v>337</v>
      </c>
      <c r="H367" s="4" t="s">
        <v>1813</v>
      </c>
      <c r="I367" s="111" t="s">
        <v>1711</v>
      </c>
    </row>
    <row r="368" spans="1:9" ht="40" x14ac:dyDescent="0.25">
      <c r="A368" s="204"/>
      <c r="B368" s="205"/>
      <c r="C368" s="2" t="s">
        <v>1841</v>
      </c>
      <c r="D368" s="40"/>
      <c r="E368" s="53">
        <v>580</v>
      </c>
      <c r="F368" s="40" t="s">
        <v>1609</v>
      </c>
      <c r="G368" s="35" t="s">
        <v>322</v>
      </c>
      <c r="H368" s="4" t="s">
        <v>1837</v>
      </c>
      <c r="I368" s="111" t="s">
        <v>1711</v>
      </c>
    </row>
    <row r="369" spans="1:9" ht="40" x14ac:dyDescent="0.25">
      <c r="A369" s="204"/>
      <c r="B369" s="205"/>
      <c r="C369" s="2" t="s">
        <v>1976</v>
      </c>
      <c r="D369" s="163"/>
      <c r="E369" s="169">
        <v>9000</v>
      </c>
      <c r="F369" s="163" t="s">
        <v>1692</v>
      </c>
      <c r="G369" s="160" t="s">
        <v>322</v>
      </c>
      <c r="H369" s="4" t="s">
        <v>1678</v>
      </c>
      <c r="I369" s="111" t="s">
        <v>1711</v>
      </c>
    </row>
    <row r="370" spans="1:9" ht="13" customHeight="1" x14ac:dyDescent="0.25">
      <c r="A370" s="204"/>
      <c r="B370" s="205"/>
      <c r="C370" s="11"/>
      <c r="D370" s="11"/>
      <c r="E370" s="88">
        <f>SUM(E367:E369)</f>
        <v>10580</v>
      </c>
      <c r="F370" s="144"/>
      <c r="G370" s="11"/>
      <c r="H370" s="11"/>
      <c r="I370" s="13"/>
    </row>
    <row r="371" spans="1:9" ht="211.5" customHeight="1" x14ac:dyDescent="0.25">
      <c r="A371" s="204">
        <v>32</v>
      </c>
      <c r="B371" s="223" t="s">
        <v>1876</v>
      </c>
      <c r="C371" s="2"/>
      <c r="D371" s="40" t="s">
        <v>198</v>
      </c>
      <c r="E371" s="53">
        <v>850000</v>
      </c>
      <c r="F371" s="40"/>
      <c r="G371" s="40" t="s">
        <v>322</v>
      </c>
      <c r="H371" s="4" t="s">
        <v>1645</v>
      </c>
      <c r="I371" s="31" t="s">
        <v>1643</v>
      </c>
    </row>
    <row r="372" spans="1:9" x14ac:dyDescent="0.25">
      <c r="A372" s="204"/>
      <c r="B372" s="223"/>
      <c r="C372" s="11" t="s">
        <v>42</v>
      </c>
      <c r="D372" s="11"/>
      <c r="E372" s="88">
        <f>SUM(E371)</f>
        <v>850000</v>
      </c>
      <c r="F372" s="144"/>
      <c r="G372" s="11"/>
      <c r="H372" s="11"/>
      <c r="I372" s="46" t="s">
        <v>1643</v>
      </c>
    </row>
    <row r="373" spans="1:9" ht="46" customHeight="1" x14ac:dyDescent="0.25">
      <c r="A373" s="204">
        <v>33</v>
      </c>
      <c r="B373" s="205" t="s">
        <v>252</v>
      </c>
      <c r="C373" s="112"/>
      <c r="D373" s="209" t="s">
        <v>198</v>
      </c>
      <c r="E373" s="44">
        <v>10000</v>
      </c>
      <c r="F373" s="42">
        <v>10000</v>
      </c>
      <c r="G373" s="35" t="s">
        <v>337</v>
      </c>
      <c r="H373" s="4" t="s">
        <v>335</v>
      </c>
      <c r="I373" s="31" t="s">
        <v>1643</v>
      </c>
    </row>
    <row r="374" spans="1:9" ht="46" customHeight="1" x14ac:dyDescent="0.25">
      <c r="A374" s="204"/>
      <c r="B374" s="205"/>
      <c r="C374" s="112"/>
      <c r="D374" s="221"/>
      <c r="E374" s="56">
        <v>236</v>
      </c>
      <c r="F374" s="145" t="s">
        <v>1405</v>
      </c>
      <c r="G374" s="55" t="s">
        <v>288</v>
      </c>
      <c r="H374" s="4" t="s">
        <v>1404</v>
      </c>
      <c r="I374" s="31" t="s">
        <v>1643</v>
      </c>
    </row>
    <row r="375" spans="1:9" ht="23" x14ac:dyDescent="0.25">
      <c r="A375" s="204"/>
      <c r="B375" s="205"/>
      <c r="C375" s="112"/>
      <c r="D375" s="221"/>
      <c r="E375" s="44">
        <v>6931.4</v>
      </c>
      <c r="F375" s="42" t="s">
        <v>1435</v>
      </c>
      <c r="G375" s="35" t="s">
        <v>337</v>
      </c>
      <c r="H375" s="4" t="s">
        <v>1436</v>
      </c>
      <c r="I375" s="31" t="s">
        <v>1643</v>
      </c>
    </row>
    <row r="376" spans="1:9" ht="23" x14ac:dyDescent="0.25">
      <c r="A376" s="204"/>
      <c r="B376" s="205"/>
      <c r="C376" s="112"/>
      <c r="D376" s="221"/>
      <c r="E376" s="44">
        <v>10000</v>
      </c>
      <c r="F376" s="42" t="s">
        <v>1437</v>
      </c>
      <c r="G376" s="35" t="s">
        <v>1426</v>
      </c>
      <c r="H376" s="4" t="s">
        <v>1436</v>
      </c>
      <c r="I376" s="31" t="s">
        <v>1643</v>
      </c>
    </row>
    <row r="377" spans="1:9" ht="57.5" x14ac:dyDescent="0.25">
      <c r="A377" s="204"/>
      <c r="B377" s="205"/>
      <c r="C377" s="112"/>
      <c r="D377" s="221"/>
      <c r="E377" s="44">
        <v>5000</v>
      </c>
      <c r="F377" s="42" t="s">
        <v>1446</v>
      </c>
      <c r="G377" s="35" t="s">
        <v>337</v>
      </c>
      <c r="H377" s="4" t="s">
        <v>1447</v>
      </c>
      <c r="I377" s="31" t="s">
        <v>1643</v>
      </c>
    </row>
    <row r="378" spans="1:9" ht="23" x14ac:dyDescent="0.25">
      <c r="A378" s="204"/>
      <c r="B378" s="205"/>
      <c r="C378" s="112"/>
      <c r="D378" s="221"/>
      <c r="E378" s="44">
        <v>500</v>
      </c>
      <c r="F378" s="42" t="s">
        <v>1445</v>
      </c>
      <c r="G378" s="35" t="s">
        <v>288</v>
      </c>
      <c r="H378" s="4" t="s">
        <v>1443</v>
      </c>
      <c r="I378" s="31" t="s">
        <v>1643</v>
      </c>
    </row>
    <row r="379" spans="1:9" ht="23" x14ac:dyDescent="0.25">
      <c r="A379" s="204"/>
      <c r="B379" s="205"/>
      <c r="C379" s="112"/>
      <c r="D379" s="221"/>
      <c r="E379" s="44">
        <v>2000</v>
      </c>
      <c r="F379" s="42" t="s">
        <v>1453</v>
      </c>
      <c r="G379" s="35" t="s">
        <v>337</v>
      </c>
      <c r="H379" s="4" t="s">
        <v>1454</v>
      </c>
      <c r="I379" s="31" t="s">
        <v>1643</v>
      </c>
    </row>
    <row r="380" spans="1:9" ht="23" x14ac:dyDescent="0.25">
      <c r="A380" s="204"/>
      <c r="B380" s="205"/>
      <c r="C380" s="112"/>
      <c r="D380" s="221"/>
      <c r="E380" s="44">
        <v>23363.59</v>
      </c>
      <c r="F380" s="42"/>
      <c r="G380" s="35" t="s">
        <v>337</v>
      </c>
      <c r="H380" s="4" t="s">
        <v>1455</v>
      </c>
      <c r="I380" s="31" t="s">
        <v>1643</v>
      </c>
    </row>
    <row r="381" spans="1:9" ht="34.5" x14ac:dyDescent="0.25">
      <c r="A381" s="204"/>
      <c r="B381" s="205"/>
      <c r="C381" s="112"/>
      <c r="D381" s="221"/>
      <c r="E381" s="44">
        <v>27100</v>
      </c>
      <c r="F381" s="42"/>
      <c r="G381" s="35" t="s">
        <v>337</v>
      </c>
      <c r="H381" s="4" t="s">
        <v>1459</v>
      </c>
      <c r="I381" s="31" t="s">
        <v>1643</v>
      </c>
    </row>
    <row r="382" spans="1:9" ht="23" x14ac:dyDescent="0.25">
      <c r="A382" s="204"/>
      <c r="B382" s="205"/>
      <c r="C382" s="112"/>
      <c r="D382" s="221"/>
      <c r="E382" s="44">
        <v>27020</v>
      </c>
      <c r="F382" s="42" t="s">
        <v>1609</v>
      </c>
      <c r="G382" s="35" t="s">
        <v>288</v>
      </c>
      <c r="H382" s="4" t="s">
        <v>1610</v>
      </c>
      <c r="I382" s="31" t="s">
        <v>1643</v>
      </c>
    </row>
    <row r="383" spans="1:9" ht="23" x14ac:dyDescent="0.25">
      <c r="A383" s="204"/>
      <c r="B383" s="205"/>
      <c r="C383" s="112"/>
      <c r="D383" s="221"/>
      <c r="E383" s="44">
        <v>17434</v>
      </c>
      <c r="F383" s="42" t="s">
        <v>1409</v>
      </c>
      <c r="G383" s="35" t="s">
        <v>337</v>
      </c>
      <c r="H383" s="4" t="s">
        <v>1408</v>
      </c>
      <c r="I383" s="31" t="s">
        <v>1643</v>
      </c>
    </row>
    <row r="384" spans="1:9" ht="34.5" x14ac:dyDescent="0.25">
      <c r="A384" s="204"/>
      <c r="B384" s="205"/>
      <c r="C384" s="112"/>
      <c r="D384" s="221"/>
      <c r="E384" s="169">
        <v>149</v>
      </c>
      <c r="F384" s="42" t="s">
        <v>1692</v>
      </c>
      <c r="G384" s="35" t="s">
        <v>322</v>
      </c>
      <c r="H384" s="4" t="s">
        <v>1678</v>
      </c>
      <c r="I384" s="31" t="s">
        <v>1643</v>
      </c>
    </row>
    <row r="385" spans="1:9" ht="34.5" x14ac:dyDescent="0.25">
      <c r="A385" s="204"/>
      <c r="B385" s="205"/>
      <c r="C385" s="112"/>
      <c r="D385" s="221"/>
      <c r="E385" s="44">
        <v>66000</v>
      </c>
      <c r="F385" s="42"/>
      <c r="G385" s="35" t="s">
        <v>1426</v>
      </c>
      <c r="H385" s="4" t="s">
        <v>1678</v>
      </c>
      <c r="I385" s="31" t="s">
        <v>1643</v>
      </c>
    </row>
    <row r="386" spans="1:9" ht="57.5" x14ac:dyDescent="0.25">
      <c r="A386" s="204"/>
      <c r="B386" s="205"/>
      <c r="C386" s="112"/>
      <c r="D386" s="221"/>
      <c r="E386" s="44">
        <v>10000</v>
      </c>
      <c r="F386" s="42" t="s">
        <v>1867</v>
      </c>
      <c r="G386" s="35" t="s">
        <v>268</v>
      </c>
      <c r="H386" s="4" t="s">
        <v>1778</v>
      </c>
      <c r="I386" s="31" t="s">
        <v>1643</v>
      </c>
    </row>
    <row r="387" spans="1:9" ht="57.5" x14ac:dyDescent="0.25">
      <c r="A387" s="204"/>
      <c r="B387" s="205"/>
      <c r="C387" s="112"/>
      <c r="D387" s="221"/>
      <c r="E387" s="44">
        <v>5650</v>
      </c>
      <c r="F387" s="42" t="s">
        <v>1779</v>
      </c>
      <c r="G387" s="35" t="s">
        <v>268</v>
      </c>
      <c r="H387" s="4" t="s">
        <v>1778</v>
      </c>
      <c r="I387" s="31" t="s">
        <v>1643</v>
      </c>
    </row>
    <row r="388" spans="1:9" ht="57.5" x14ac:dyDescent="0.25">
      <c r="A388" s="204"/>
      <c r="B388" s="205"/>
      <c r="C388" s="112"/>
      <c r="D388" s="221"/>
      <c r="E388" s="44">
        <v>570800</v>
      </c>
      <c r="F388" s="42" t="s">
        <v>1784</v>
      </c>
      <c r="G388" s="35" t="s">
        <v>268</v>
      </c>
      <c r="H388" s="4" t="s">
        <v>1778</v>
      </c>
      <c r="I388" s="31" t="s">
        <v>1643</v>
      </c>
    </row>
    <row r="389" spans="1:9" ht="23" x14ac:dyDescent="0.25">
      <c r="A389" s="204"/>
      <c r="B389" s="205"/>
      <c r="C389" s="112"/>
      <c r="D389" s="221"/>
      <c r="E389" s="44">
        <v>4000</v>
      </c>
      <c r="F389" s="42">
        <v>83220</v>
      </c>
      <c r="G389" s="35" t="s">
        <v>288</v>
      </c>
      <c r="H389" s="15" t="s">
        <v>1809</v>
      </c>
      <c r="I389" s="31" t="s">
        <v>1643</v>
      </c>
    </row>
    <row r="390" spans="1:9" ht="34.5" x14ac:dyDescent="0.25">
      <c r="A390" s="204"/>
      <c r="B390" s="205"/>
      <c r="C390" s="112"/>
      <c r="D390" s="221"/>
      <c r="E390" s="44">
        <v>14500</v>
      </c>
      <c r="F390" s="42"/>
      <c r="G390" s="35" t="s">
        <v>337</v>
      </c>
      <c r="H390" s="15" t="s">
        <v>1810</v>
      </c>
      <c r="I390" s="31" t="s">
        <v>1643</v>
      </c>
    </row>
    <row r="391" spans="1:9" ht="34.5" x14ac:dyDescent="0.25">
      <c r="A391" s="204"/>
      <c r="B391" s="205"/>
      <c r="C391" s="112"/>
      <c r="D391" s="221"/>
      <c r="E391" s="44">
        <v>15400</v>
      </c>
      <c r="F391" s="42" t="s">
        <v>1971</v>
      </c>
      <c r="G391" s="35" t="s">
        <v>336</v>
      </c>
      <c r="H391" s="15" t="s">
        <v>1813</v>
      </c>
      <c r="I391" s="31" t="s">
        <v>1643</v>
      </c>
    </row>
    <row r="392" spans="1:9" ht="34.5" x14ac:dyDescent="0.25">
      <c r="A392" s="204"/>
      <c r="B392" s="205"/>
      <c r="C392" s="168"/>
      <c r="D392" s="221"/>
      <c r="E392" s="44">
        <v>23100</v>
      </c>
      <c r="F392" s="167" t="s">
        <v>1972</v>
      </c>
      <c r="G392" s="160" t="s">
        <v>336</v>
      </c>
      <c r="H392" s="171" t="s">
        <v>1813</v>
      </c>
      <c r="I392" s="162" t="s">
        <v>1643</v>
      </c>
    </row>
    <row r="393" spans="1:9" x14ac:dyDescent="0.25">
      <c r="A393" s="204"/>
      <c r="B393" s="205"/>
      <c r="C393" s="168"/>
      <c r="D393" s="221"/>
      <c r="E393" s="44">
        <v>1540</v>
      </c>
      <c r="F393" s="167" t="s">
        <v>1973</v>
      </c>
      <c r="G393" s="160" t="s">
        <v>336</v>
      </c>
      <c r="H393" s="171" t="s">
        <v>1813</v>
      </c>
      <c r="I393" s="162" t="s">
        <v>1643</v>
      </c>
    </row>
    <row r="394" spans="1:9" ht="23" x14ac:dyDescent="0.25">
      <c r="A394" s="204"/>
      <c r="B394" s="205"/>
      <c r="C394" s="168"/>
      <c r="D394" s="221"/>
      <c r="E394" s="44">
        <v>1155</v>
      </c>
      <c r="F394" s="167" t="s">
        <v>1974</v>
      </c>
      <c r="G394" s="160" t="s">
        <v>336</v>
      </c>
      <c r="H394" s="171" t="s">
        <v>1813</v>
      </c>
      <c r="I394" s="162" t="s">
        <v>1643</v>
      </c>
    </row>
    <row r="395" spans="1:9" ht="34.5" x14ac:dyDescent="0.25">
      <c r="A395" s="204"/>
      <c r="B395" s="205"/>
      <c r="C395" s="112"/>
      <c r="D395" s="221"/>
      <c r="E395" s="44">
        <v>530</v>
      </c>
      <c r="F395" s="42" t="s">
        <v>1609</v>
      </c>
      <c r="G395" s="35" t="s">
        <v>322</v>
      </c>
      <c r="H395" s="15" t="s">
        <v>1837</v>
      </c>
      <c r="I395" s="31" t="s">
        <v>1643</v>
      </c>
    </row>
    <row r="396" spans="1:9" ht="34.5" x14ac:dyDescent="0.25">
      <c r="A396" s="204"/>
      <c r="B396" s="205"/>
      <c r="C396" s="112"/>
      <c r="D396" s="221"/>
      <c r="E396" s="44">
        <v>410</v>
      </c>
      <c r="F396" s="42" t="s">
        <v>1609</v>
      </c>
      <c r="G396" s="35" t="s">
        <v>322</v>
      </c>
      <c r="H396" s="15" t="s">
        <v>1837</v>
      </c>
      <c r="I396" s="31" t="s">
        <v>1643</v>
      </c>
    </row>
    <row r="397" spans="1:9" ht="34.5" x14ac:dyDescent="0.25">
      <c r="A397" s="204"/>
      <c r="B397" s="205"/>
      <c r="C397" s="112"/>
      <c r="D397" s="221"/>
      <c r="E397" s="44">
        <v>8333.33</v>
      </c>
      <c r="F397" s="42" t="s">
        <v>1910</v>
      </c>
      <c r="G397" s="35" t="s">
        <v>288</v>
      </c>
      <c r="H397" s="79" t="s">
        <v>1904</v>
      </c>
      <c r="I397" s="31" t="s">
        <v>1643</v>
      </c>
    </row>
    <row r="398" spans="1:9" ht="34.5" x14ac:dyDescent="0.25">
      <c r="A398" s="204"/>
      <c r="B398" s="205"/>
      <c r="C398" s="112"/>
      <c r="D398" s="221"/>
      <c r="E398" s="44">
        <v>2440</v>
      </c>
      <c r="F398" s="42" t="s">
        <v>1911</v>
      </c>
      <c r="G398" s="35" t="s">
        <v>1912</v>
      </c>
      <c r="H398" s="79" t="s">
        <v>1904</v>
      </c>
      <c r="I398" s="31" t="s">
        <v>1643</v>
      </c>
    </row>
    <row r="399" spans="1:9" ht="34.5" x14ac:dyDescent="0.25">
      <c r="A399" s="204"/>
      <c r="B399" s="205"/>
      <c r="C399" s="112"/>
      <c r="D399" s="221"/>
      <c r="E399" s="44">
        <v>691.06</v>
      </c>
      <c r="F399" s="42" t="s">
        <v>1975</v>
      </c>
      <c r="G399" s="35" t="s">
        <v>1909</v>
      </c>
      <c r="H399" s="79" t="s">
        <v>1904</v>
      </c>
      <c r="I399" s="31" t="s">
        <v>1643</v>
      </c>
    </row>
    <row r="400" spans="1:9" ht="34.5" x14ac:dyDescent="0.25">
      <c r="A400" s="204"/>
      <c r="B400" s="205"/>
      <c r="C400" s="112"/>
      <c r="D400" s="221"/>
      <c r="E400" s="44">
        <v>12000</v>
      </c>
      <c r="F400" s="42" t="s">
        <v>1905</v>
      </c>
      <c r="G400" s="35" t="s">
        <v>1913</v>
      </c>
      <c r="H400" s="79" t="s">
        <v>1904</v>
      </c>
      <c r="I400" s="31" t="s">
        <v>1643</v>
      </c>
    </row>
    <row r="401" spans="1:9" ht="34.5" x14ac:dyDescent="0.25">
      <c r="A401" s="204"/>
      <c r="B401" s="205"/>
      <c r="C401" s="112"/>
      <c r="D401" s="221"/>
      <c r="E401" s="44">
        <v>20000</v>
      </c>
      <c r="F401" s="42" t="s">
        <v>1953</v>
      </c>
      <c r="G401" s="35"/>
      <c r="H401" s="79" t="s">
        <v>1950</v>
      </c>
      <c r="I401" s="31" t="s">
        <v>1643</v>
      </c>
    </row>
    <row r="402" spans="1:9" ht="34.5" x14ac:dyDescent="0.25">
      <c r="A402" s="204"/>
      <c r="B402" s="205"/>
      <c r="C402" s="112"/>
      <c r="D402" s="221"/>
      <c r="E402" s="44">
        <v>15400</v>
      </c>
      <c r="F402" s="42" t="s">
        <v>1952</v>
      </c>
      <c r="G402" s="35"/>
      <c r="H402" s="79" t="s">
        <v>1950</v>
      </c>
      <c r="I402" s="31" t="s">
        <v>1643</v>
      </c>
    </row>
    <row r="403" spans="1:9" ht="34.5" x14ac:dyDescent="0.25">
      <c r="A403" s="204"/>
      <c r="B403" s="205"/>
      <c r="C403" s="168"/>
      <c r="D403" s="210"/>
      <c r="E403" s="44">
        <v>50000</v>
      </c>
      <c r="F403" s="167" t="s">
        <v>1967</v>
      </c>
      <c r="G403" s="160" t="s">
        <v>288</v>
      </c>
      <c r="H403" s="79" t="s">
        <v>1968</v>
      </c>
      <c r="I403" s="162" t="s">
        <v>1643</v>
      </c>
    </row>
    <row r="404" spans="1:9" x14ac:dyDescent="0.25">
      <c r="A404" s="204"/>
      <c r="B404" s="205"/>
      <c r="C404" s="11" t="s">
        <v>42</v>
      </c>
      <c r="D404" s="11"/>
      <c r="E404" s="80">
        <f>SUM(E373:E403)</f>
        <v>951683.38</v>
      </c>
      <c r="F404" s="11"/>
      <c r="G404" s="11"/>
      <c r="H404" s="11"/>
      <c r="I404" s="46" t="s">
        <v>1643</v>
      </c>
    </row>
    <row r="405" spans="1:9" ht="70.5" customHeight="1" x14ac:dyDescent="0.25">
      <c r="A405" s="204">
        <v>34</v>
      </c>
      <c r="B405" s="199" t="s">
        <v>138</v>
      </c>
      <c r="C405" s="5"/>
      <c r="D405" s="40" t="s">
        <v>199</v>
      </c>
      <c r="E405" s="48">
        <v>95000</v>
      </c>
      <c r="F405" s="40"/>
      <c r="G405" s="35" t="s">
        <v>337</v>
      </c>
      <c r="H405" s="4" t="s">
        <v>1645</v>
      </c>
      <c r="I405" s="111" t="s">
        <v>1711</v>
      </c>
    </row>
    <row r="406" spans="1:9" x14ac:dyDescent="0.25">
      <c r="A406" s="204"/>
      <c r="B406" s="199"/>
      <c r="C406" s="11" t="s">
        <v>42</v>
      </c>
      <c r="D406" s="11"/>
      <c r="E406" s="88">
        <f>SUM(E405)</f>
        <v>95000</v>
      </c>
      <c r="F406" s="144"/>
      <c r="G406" s="11"/>
      <c r="H406" s="11"/>
      <c r="I406" s="11"/>
    </row>
    <row r="407" spans="1:9" ht="69.650000000000006" customHeight="1" x14ac:dyDescent="0.25">
      <c r="A407" s="204">
        <v>35</v>
      </c>
      <c r="B407" s="205" t="s">
        <v>253</v>
      </c>
      <c r="C407" s="113"/>
      <c r="D407" s="209" t="s">
        <v>199</v>
      </c>
      <c r="E407" s="44">
        <v>2410</v>
      </c>
      <c r="F407" s="40" t="s">
        <v>1409</v>
      </c>
      <c r="G407" s="35" t="s">
        <v>337</v>
      </c>
      <c r="H407" s="4" t="s">
        <v>1408</v>
      </c>
      <c r="I407" s="111" t="s">
        <v>1711</v>
      </c>
    </row>
    <row r="408" spans="1:9" ht="61" customHeight="1" x14ac:dyDescent="0.25">
      <c r="A408" s="204"/>
      <c r="B408" s="205"/>
      <c r="C408" s="113"/>
      <c r="D408" s="221"/>
      <c r="E408" s="44">
        <v>5000</v>
      </c>
      <c r="F408" s="40" t="s">
        <v>1435</v>
      </c>
      <c r="G408" s="35" t="s">
        <v>337</v>
      </c>
      <c r="H408" s="4" t="s">
        <v>1436</v>
      </c>
      <c r="I408" s="111" t="s">
        <v>1711</v>
      </c>
    </row>
    <row r="409" spans="1:9" ht="57.65" customHeight="1" x14ac:dyDescent="0.25">
      <c r="A409" s="204"/>
      <c r="B409" s="205"/>
      <c r="C409" s="113"/>
      <c r="D409" s="221"/>
      <c r="E409" s="44">
        <v>5000</v>
      </c>
      <c r="F409" s="40" t="s">
        <v>1437</v>
      </c>
      <c r="G409" s="35" t="s">
        <v>1426</v>
      </c>
      <c r="H409" s="4" t="s">
        <v>1436</v>
      </c>
      <c r="I409" s="111" t="s">
        <v>1711</v>
      </c>
    </row>
    <row r="410" spans="1:9" ht="62.15" customHeight="1" x14ac:dyDescent="0.25">
      <c r="A410" s="204"/>
      <c r="B410" s="205"/>
      <c r="C410" s="113"/>
      <c r="D410" s="221"/>
      <c r="E410" s="44">
        <v>3000</v>
      </c>
      <c r="F410" s="40"/>
      <c r="G410" s="35" t="s">
        <v>1465</v>
      </c>
      <c r="H410" s="4" t="s">
        <v>1459</v>
      </c>
      <c r="I410" s="111" t="s">
        <v>1711</v>
      </c>
    </row>
    <row r="411" spans="1:9" ht="62.15" customHeight="1" x14ac:dyDescent="0.25">
      <c r="A411" s="204"/>
      <c r="B411" s="205"/>
      <c r="C411" s="113"/>
      <c r="D411" s="221"/>
      <c r="E411" s="44">
        <v>2000</v>
      </c>
      <c r="F411" s="40" t="s">
        <v>1871</v>
      </c>
      <c r="G411" s="35" t="s">
        <v>268</v>
      </c>
      <c r="H411" s="4" t="s">
        <v>1778</v>
      </c>
      <c r="I411" s="111" t="s">
        <v>1711</v>
      </c>
    </row>
    <row r="412" spans="1:9" ht="62.15" customHeight="1" x14ac:dyDescent="0.25">
      <c r="A412" s="204"/>
      <c r="B412" s="205"/>
      <c r="C412" s="113"/>
      <c r="D412" s="221"/>
      <c r="E412" s="44">
        <v>5000</v>
      </c>
      <c r="F412" s="40">
        <v>41610</v>
      </c>
      <c r="G412" s="35" t="s">
        <v>288</v>
      </c>
      <c r="H412" s="4" t="s">
        <v>1809</v>
      </c>
      <c r="I412" s="111" t="s">
        <v>1711</v>
      </c>
    </row>
    <row r="413" spans="1:9" ht="62.15" customHeight="1" x14ac:dyDescent="0.25">
      <c r="A413" s="204"/>
      <c r="B413" s="205"/>
      <c r="C413" s="113"/>
      <c r="D413" s="210"/>
      <c r="E413" s="44">
        <v>2000</v>
      </c>
      <c r="F413" s="40" t="s">
        <v>1953</v>
      </c>
      <c r="G413" s="35" t="s">
        <v>1959</v>
      </c>
      <c r="H413" s="4" t="s">
        <v>1950</v>
      </c>
      <c r="I413" s="111" t="s">
        <v>1711</v>
      </c>
    </row>
    <row r="414" spans="1:9" x14ac:dyDescent="0.25">
      <c r="A414" s="204"/>
      <c r="B414" s="205"/>
      <c r="C414" s="11" t="s">
        <v>42</v>
      </c>
      <c r="D414" s="11"/>
      <c r="E414" s="88">
        <f>SUM(E407:E413)</f>
        <v>24410</v>
      </c>
      <c r="F414" s="144"/>
      <c r="G414" s="11"/>
      <c r="H414" s="11"/>
      <c r="I414" s="11"/>
    </row>
    <row r="415" spans="1:9" ht="208.5" customHeight="1" x14ac:dyDescent="0.25">
      <c r="A415" s="204">
        <v>36</v>
      </c>
      <c r="B415" s="199" t="s">
        <v>87</v>
      </c>
      <c r="C415" s="5"/>
      <c r="D415" s="70" t="s">
        <v>340</v>
      </c>
      <c r="E415" s="48">
        <v>105000</v>
      </c>
      <c r="F415" s="40"/>
      <c r="G415" s="35" t="s">
        <v>1465</v>
      </c>
      <c r="H415" s="4" t="s">
        <v>1645</v>
      </c>
      <c r="I415" s="111" t="s">
        <v>1711</v>
      </c>
    </row>
    <row r="416" spans="1:9" ht="11.5" customHeight="1" x14ac:dyDescent="0.25">
      <c r="A416" s="204"/>
      <c r="B416" s="199"/>
      <c r="C416" s="11" t="s">
        <v>42</v>
      </c>
      <c r="D416" s="11"/>
      <c r="E416" s="88">
        <f>SUM(E415)</f>
        <v>105000</v>
      </c>
      <c r="F416" s="144"/>
      <c r="G416" s="11"/>
      <c r="H416" s="12"/>
      <c r="I416" s="12"/>
    </row>
    <row r="417" spans="1:9" ht="40" customHeight="1" x14ac:dyDescent="0.25">
      <c r="A417" s="204">
        <v>37</v>
      </c>
      <c r="B417" s="205" t="s">
        <v>254</v>
      </c>
      <c r="C417" s="113"/>
      <c r="D417" s="105"/>
      <c r="E417" s="53">
        <v>120</v>
      </c>
      <c r="F417" s="42" t="s">
        <v>1626</v>
      </c>
      <c r="G417" s="40" t="s">
        <v>337</v>
      </c>
      <c r="H417" s="4" t="s">
        <v>1408</v>
      </c>
      <c r="I417" s="111" t="s">
        <v>1711</v>
      </c>
    </row>
    <row r="418" spans="1:9" ht="208.5" customHeight="1" x14ac:dyDescent="0.25">
      <c r="A418" s="204"/>
      <c r="B418" s="205"/>
      <c r="C418" s="113"/>
      <c r="D418" s="105"/>
      <c r="E418" s="53">
        <v>17500</v>
      </c>
      <c r="F418" s="42" t="s">
        <v>1826</v>
      </c>
      <c r="G418" s="40" t="s">
        <v>1827</v>
      </c>
      <c r="H418" s="4" t="s">
        <v>1813</v>
      </c>
      <c r="I418" s="111" t="s">
        <v>1711</v>
      </c>
    </row>
    <row r="419" spans="1:9" x14ac:dyDescent="0.25">
      <c r="A419" s="204"/>
      <c r="B419" s="205"/>
      <c r="C419" s="11" t="s">
        <v>42</v>
      </c>
      <c r="D419" s="11"/>
      <c r="E419" s="88">
        <f>SUM(E418)</f>
        <v>17500</v>
      </c>
      <c r="F419" s="144"/>
      <c r="G419" s="11"/>
      <c r="H419" s="12"/>
      <c r="I419" s="13"/>
    </row>
    <row r="420" spans="1:9" ht="74.5" customHeight="1" x14ac:dyDescent="0.25">
      <c r="A420" s="204">
        <v>38</v>
      </c>
      <c r="B420" s="223" t="s">
        <v>5</v>
      </c>
      <c r="C420" s="2"/>
      <c r="D420" s="203" t="s">
        <v>222</v>
      </c>
      <c r="E420" s="53">
        <v>150000</v>
      </c>
      <c r="F420" s="40"/>
      <c r="G420" s="40" t="s">
        <v>322</v>
      </c>
      <c r="H420" s="4" t="s">
        <v>1645</v>
      </c>
      <c r="I420" s="31" t="s">
        <v>1643</v>
      </c>
    </row>
    <row r="421" spans="1:9" ht="84" customHeight="1" x14ac:dyDescent="0.25">
      <c r="A421" s="204"/>
      <c r="B421" s="223"/>
      <c r="C421" s="2" t="s">
        <v>1714</v>
      </c>
      <c r="D421" s="203"/>
      <c r="E421" s="53">
        <v>100000</v>
      </c>
      <c r="F421" s="40"/>
      <c r="G421" s="40" t="s">
        <v>1458</v>
      </c>
      <c r="H421" s="4" t="s">
        <v>1645</v>
      </c>
      <c r="I421" s="31" t="s">
        <v>1643</v>
      </c>
    </row>
    <row r="422" spans="1:9" x14ac:dyDescent="0.25">
      <c r="A422" s="204"/>
      <c r="B422" s="223"/>
      <c r="C422" s="11" t="s">
        <v>42</v>
      </c>
      <c r="D422" s="11"/>
      <c r="E422" s="88">
        <f>SUM(E420:E421)</f>
        <v>250000</v>
      </c>
      <c r="F422" s="144"/>
      <c r="G422" s="11"/>
      <c r="H422" s="11"/>
      <c r="I422" s="46" t="s">
        <v>1643</v>
      </c>
    </row>
    <row r="423" spans="1:9" ht="120" customHeight="1" x14ac:dyDescent="0.25">
      <c r="A423" s="197">
        <v>39</v>
      </c>
      <c r="B423" s="214" t="s">
        <v>156</v>
      </c>
      <c r="C423" s="2"/>
      <c r="D423" s="70" t="s">
        <v>203</v>
      </c>
      <c r="E423" s="53">
        <v>600000</v>
      </c>
      <c r="F423" s="70" t="s">
        <v>1646</v>
      </c>
      <c r="G423" s="40" t="s">
        <v>288</v>
      </c>
      <c r="H423" s="4" t="s">
        <v>1645</v>
      </c>
      <c r="I423" s="31" t="s">
        <v>1643</v>
      </c>
    </row>
    <row r="424" spans="1:9" x14ac:dyDescent="0.25">
      <c r="A424" s="217"/>
      <c r="B424" s="215"/>
      <c r="C424" s="11" t="s">
        <v>42</v>
      </c>
      <c r="D424" s="11"/>
      <c r="E424" s="88">
        <f>SUM(E423)</f>
        <v>600000</v>
      </c>
      <c r="F424" s="144"/>
      <c r="G424" s="11"/>
      <c r="H424" s="11"/>
      <c r="I424" s="46" t="s">
        <v>1643</v>
      </c>
    </row>
    <row r="425" spans="1:9" x14ac:dyDescent="0.25">
      <c r="A425" s="198"/>
      <c r="B425" s="216"/>
      <c r="C425" s="11"/>
      <c r="D425" s="11"/>
      <c r="E425" s="88"/>
      <c r="F425" s="144"/>
      <c r="G425" s="11"/>
      <c r="H425" s="11"/>
      <c r="I425" s="46"/>
    </row>
    <row r="426" spans="1:9" ht="40" x14ac:dyDescent="0.25">
      <c r="A426" s="204">
        <v>40</v>
      </c>
      <c r="B426" s="199" t="s">
        <v>140</v>
      </c>
      <c r="C426" s="2"/>
      <c r="D426" s="70" t="s">
        <v>1695</v>
      </c>
      <c r="E426" s="53">
        <v>80000</v>
      </c>
      <c r="F426" s="40"/>
      <c r="G426" s="40" t="s">
        <v>1458</v>
      </c>
      <c r="H426" s="4" t="s">
        <v>1645</v>
      </c>
      <c r="I426" s="111" t="s">
        <v>1711</v>
      </c>
    </row>
    <row r="427" spans="1:9" x14ac:dyDescent="0.25">
      <c r="A427" s="204"/>
      <c r="B427" s="199"/>
      <c r="C427" s="11" t="s">
        <v>42</v>
      </c>
      <c r="D427" s="11"/>
      <c r="E427" s="90">
        <f>SUM(E426)</f>
        <v>80000</v>
      </c>
      <c r="F427" s="144"/>
      <c r="G427" s="11"/>
      <c r="H427" s="11"/>
      <c r="I427" s="13"/>
    </row>
    <row r="428" spans="1:9" ht="50" x14ac:dyDescent="0.25">
      <c r="A428" s="204">
        <v>41</v>
      </c>
      <c r="B428" s="223" t="s">
        <v>4</v>
      </c>
      <c r="C428" s="2"/>
      <c r="D428" s="70" t="s">
        <v>206</v>
      </c>
      <c r="E428" s="53">
        <v>350000</v>
      </c>
      <c r="F428" s="40"/>
      <c r="G428" s="40" t="s">
        <v>288</v>
      </c>
      <c r="H428" s="4" t="s">
        <v>1645</v>
      </c>
      <c r="I428" s="31" t="s">
        <v>1643</v>
      </c>
    </row>
    <row r="429" spans="1:9" x14ac:dyDescent="0.25">
      <c r="A429" s="204"/>
      <c r="B429" s="223"/>
      <c r="C429" s="11" t="s">
        <v>42</v>
      </c>
      <c r="D429" s="11"/>
      <c r="E429" s="88">
        <f>SUM(E428)</f>
        <v>350000</v>
      </c>
      <c r="F429" s="144"/>
      <c r="G429" s="11"/>
      <c r="H429" s="11"/>
      <c r="I429" s="46" t="s">
        <v>1643</v>
      </c>
    </row>
    <row r="430" spans="1:9" ht="31.5" customHeight="1" x14ac:dyDescent="0.25">
      <c r="A430" s="204">
        <v>42</v>
      </c>
      <c r="B430" s="223" t="s">
        <v>1893</v>
      </c>
      <c r="C430" s="2"/>
      <c r="D430" s="70" t="s">
        <v>1855</v>
      </c>
      <c r="E430" s="53">
        <v>130000</v>
      </c>
      <c r="F430" s="40"/>
      <c r="G430" s="40" t="s">
        <v>1458</v>
      </c>
      <c r="H430" s="4" t="s">
        <v>1645</v>
      </c>
      <c r="I430" s="31" t="s">
        <v>1643</v>
      </c>
    </row>
    <row r="431" spans="1:9" x14ac:dyDescent="0.25">
      <c r="A431" s="204"/>
      <c r="B431" s="223"/>
      <c r="C431" s="11" t="s">
        <v>42</v>
      </c>
      <c r="D431" s="11"/>
      <c r="E431" s="88">
        <f>SUM(E430)</f>
        <v>130000</v>
      </c>
      <c r="F431" s="144"/>
      <c r="G431" s="11"/>
      <c r="H431" s="11"/>
      <c r="I431" s="46" t="s">
        <v>1643</v>
      </c>
    </row>
    <row r="432" spans="1:9" ht="40" x14ac:dyDescent="0.25">
      <c r="A432" s="204">
        <v>43</v>
      </c>
      <c r="B432" s="219" t="s">
        <v>192</v>
      </c>
      <c r="C432" s="2"/>
      <c r="D432" s="70" t="s">
        <v>210</v>
      </c>
      <c r="E432" s="53">
        <v>50000</v>
      </c>
      <c r="F432" s="40"/>
      <c r="G432" s="40" t="s">
        <v>1458</v>
      </c>
      <c r="H432" s="4" t="s">
        <v>1645</v>
      </c>
      <c r="I432" s="111" t="s">
        <v>1711</v>
      </c>
    </row>
    <row r="433" spans="1:9" x14ac:dyDescent="0.25">
      <c r="A433" s="204"/>
      <c r="B433" s="219"/>
      <c r="C433" s="11" t="s">
        <v>42</v>
      </c>
      <c r="D433" s="11"/>
      <c r="E433" s="88">
        <f>SUM(E432)</f>
        <v>50000</v>
      </c>
      <c r="F433" s="144"/>
      <c r="G433" s="11"/>
      <c r="H433" s="11"/>
      <c r="I433" s="13"/>
    </row>
    <row r="434" spans="1:9" ht="40" x14ac:dyDescent="0.25">
      <c r="A434" s="204">
        <v>44</v>
      </c>
      <c r="B434" s="223" t="s">
        <v>16</v>
      </c>
      <c r="C434" s="2"/>
      <c r="D434" s="70" t="s">
        <v>213</v>
      </c>
      <c r="E434" s="53">
        <v>42749.19</v>
      </c>
      <c r="F434" s="70" t="s">
        <v>1646</v>
      </c>
      <c r="G434" s="40" t="s">
        <v>337</v>
      </c>
      <c r="H434" s="4" t="s">
        <v>1645</v>
      </c>
      <c r="I434" s="111" t="s">
        <v>1711</v>
      </c>
    </row>
    <row r="435" spans="1:9" x14ac:dyDescent="0.25">
      <c r="A435" s="204"/>
      <c r="B435" s="223"/>
      <c r="C435" s="11" t="s">
        <v>42</v>
      </c>
      <c r="D435" s="11"/>
      <c r="E435" s="88">
        <f>SUM(E434)</f>
        <v>42749.19</v>
      </c>
      <c r="F435" s="144"/>
      <c r="G435" s="11"/>
      <c r="H435" s="11"/>
      <c r="I435" s="13"/>
    </row>
    <row r="436" spans="1:9" ht="72" customHeight="1" x14ac:dyDescent="0.25">
      <c r="A436" s="204">
        <v>45</v>
      </c>
      <c r="B436" s="223" t="s">
        <v>141</v>
      </c>
      <c r="C436" s="2"/>
      <c r="D436" s="70" t="s">
        <v>214</v>
      </c>
      <c r="E436" s="103">
        <v>23178.35</v>
      </c>
      <c r="F436" s="70" t="s">
        <v>1646</v>
      </c>
      <c r="G436" s="40" t="s">
        <v>337</v>
      </c>
      <c r="H436" s="4" t="s">
        <v>1645</v>
      </c>
      <c r="I436" s="111" t="s">
        <v>1711</v>
      </c>
    </row>
    <row r="437" spans="1:9" x14ac:dyDescent="0.25">
      <c r="A437" s="204"/>
      <c r="B437" s="223"/>
      <c r="C437" s="11" t="s">
        <v>42</v>
      </c>
      <c r="D437" s="11"/>
      <c r="E437" s="88">
        <f>SUM(E436)</f>
        <v>23178.35</v>
      </c>
      <c r="F437" s="144"/>
      <c r="G437" s="11"/>
      <c r="H437" s="11"/>
      <c r="I437" s="13"/>
    </row>
    <row r="438" spans="1:9" ht="80.150000000000006" customHeight="1" x14ac:dyDescent="0.25">
      <c r="A438" s="197">
        <v>46</v>
      </c>
      <c r="B438" s="239" t="s">
        <v>88</v>
      </c>
      <c r="C438" s="2"/>
      <c r="D438" s="200" t="s">
        <v>217</v>
      </c>
      <c r="E438" s="207">
        <v>464592</v>
      </c>
      <c r="F438" s="70" t="s">
        <v>1646</v>
      </c>
      <c r="G438" s="40" t="s">
        <v>288</v>
      </c>
      <c r="H438" s="4" t="s">
        <v>1645</v>
      </c>
      <c r="I438" s="31" t="s">
        <v>1643</v>
      </c>
    </row>
    <row r="439" spans="1:9" ht="34.5" x14ac:dyDescent="0.25">
      <c r="A439" s="217"/>
      <c r="B439" s="240"/>
      <c r="C439" s="2"/>
      <c r="D439" s="202"/>
      <c r="E439" s="208"/>
      <c r="F439" s="70"/>
      <c r="G439" s="40" t="s">
        <v>288</v>
      </c>
      <c r="H439" s="4" t="s">
        <v>1931</v>
      </c>
      <c r="I439" s="31" t="s">
        <v>1643</v>
      </c>
    </row>
    <row r="440" spans="1:9" x14ac:dyDescent="0.25">
      <c r="A440" s="217"/>
      <c r="B440" s="240"/>
      <c r="C440" s="11" t="s">
        <v>42</v>
      </c>
      <c r="D440" s="11"/>
      <c r="E440" s="88">
        <f>SUM(E438)</f>
        <v>464592</v>
      </c>
      <c r="F440" s="144"/>
      <c r="G440" s="11"/>
      <c r="H440" s="11"/>
      <c r="I440" s="46" t="s">
        <v>1643</v>
      </c>
    </row>
    <row r="441" spans="1:9" x14ac:dyDescent="0.25">
      <c r="A441" s="198"/>
      <c r="B441" s="241"/>
      <c r="C441" s="11"/>
      <c r="D441" s="11"/>
      <c r="E441" s="88"/>
      <c r="F441" s="144"/>
      <c r="G441" s="11"/>
      <c r="H441" s="11"/>
      <c r="I441" s="46"/>
    </row>
    <row r="442" spans="1:9" ht="40" x14ac:dyDescent="0.25">
      <c r="A442" s="204">
        <v>47</v>
      </c>
      <c r="B442" s="199" t="s">
        <v>231</v>
      </c>
      <c r="C442" s="2"/>
      <c r="D442" s="70" t="s">
        <v>1901</v>
      </c>
      <c r="E442" s="103">
        <v>120000</v>
      </c>
      <c r="F442" s="70" t="s">
        <v>1646</v>
      </c>
      <c r="G442" s="40" t="s">
        <v>288</v>
      </c>
      <c r="H442" s="4" t="s">
        <v>1645</v>
      </c>
      <c r="I442" s="111" t="s">
        <v>1711</v>
      </c>
    </row>
    <row r="443" spans="1:9" x14ac:dyDescent="0.25">
      <c r="A443" s="204"/>
      <c r="B443" s="199"/>
      <c r="C443" s="11" t="s">
        <v>42</v>
      </c>
      <c r="D443" s="11"/>
      <c r="E443" s="88">
        <f>SUM(E442)</f>
        <v>120000</v>
      </c>
      <c r="F443" s="144"/>
      <c r="G443" s="11"/>
      <c r="H443" s="11"/>
      <c r="I443" s="13"/>
    </row>
    <row r="444" spans="1:9" ht="40" x14ac:dyDescent="0.25">
      <c r="A444" s="197">
        <v>48</v>
      </c>
      <c r="B444" s="199" t="s">
        <v>1651</v>
      </c>
      <c r="C444" s="5"/>
      <c r="D444" s="70" t="s">
        <v>1696</v>
      </c>
      <c r="E444" s="53">
        <v>16000</v>
      </c>
      <c r="F444" s="70" t="s">
        <v>1646</v>
      </c>
      <c r="G444" s="40" t="s">
        <v>337</v>
      </c>
      <c r="H444" s="15" t="s">
        <v>1645</v>
      </c>
      <c r="I444" s="111" t="s">
        <v>1711</v>
      </c>
    </row>
    <row r="445" spans="1:9" x14ac:dyDescent="0.25">
      <c r="A445" s="198"/>
      <c r="B445" s="199"/>
      <c r="C445" s="11" t="s">
        <v>42</v>
      </c>
      <c r="D445" s="47"/>
      <c r="E445" s="101">
        <f>SUM(E444)</f>
        <v>16000</v>
      </c>
      <c r="F445" s="47"/>
      <c r="G445" s="47"/>
      <c r="H445" s="47"/>
      <c r="I445" s="47"/>
    </row>
    <row r="446" spans="1:9" ht="40" x14ac:dyDescent="0.25">
      <c r="A446" s="197">
        <v>49</v>
      </c>
      <c r="B446" s="199" t="s">
        <v>1652</v>
      </c>
      <c r="C446" s="5"/>
      <c r="D446" s="70" t="s">
        <v>1696</v>
      </c>
      <c r="E446" s="53">
        <v>14170</v>
      </c>
      <c r="F446" s="70" t="s">
        <v>1646</v>
      </c>
      <c r="G446" s="40" t="s">
        <v>291</v>
      </c>
      <c r="H446" s="15" t="s">
        <v>1645</v>
      </c>
      <c r="I446" s="111" t="s">
        <v>1711</v>
      </c>
    </row>
    <row r="447" spans="1:9" x14ac:dyDescent="0.25">
      <c r="A447" s="198"/>
      <c r="B447" s="199"/>
      <c r="C447" s="11" t="s">
        <v>42</v>
      </c>
      <c r="D447" s="47"/>
      <c r="E447" s="101">
        <f>SUM(E446)</f>
        <v>14170</v>
      </c>
      <c r="F447" s="47"/>
      <c r="G447" s="47"/>
      <c r="H447" s="47"/>
      <c r="I447" s="47"/>
    </row>
    <row r="448" spans="1:9" ht="40" x14ac:dyDescent="0.25">
      <c r="A448" s="197">
        <v>50</v>
      </c>
      <c r="B448" s="199" t="s">
        <v>1653</v>
      </c>
      <c r="C448" s="5"/>
      <c r="D448" s="70" t="s">
        <v>1696</v>
      </c>
      <c r="E448" s="53">
        <v>10700</v>
      </c>
      <c r="F448" s="70" t="s">
        <v>1646</v>
      </c>
      <c r="G448" s="40" t="s">
        <v>337</v>
      </c>
      <c r="H448" s="15" t="s">
        <v>1645</v>
      </c>
      <c r="I448" s="111" t="s">
        <v>1711</v>
      </c>
    </row>
    <row r="449" spans="1:9" x14ac:dyDescent="0.25">
      <c r="A449" s="198"/>
      <c r="B449" s="199"/>
      <c r="C449" s="11" t="s">
        <v>42</v>
      </c>
      <c r="D449" s="47"/>
      <c r="E449" s="101">
        <f>SUM(E448)</f>
        <v>10700</v>
      </c>
      <c r="F449" s="47"/>
      <c r="G449" s="47"/>
      <c r="H449" s="47"/>
      <c r="I449" s="47"/>
    </row>
    <row r="450" spans="1:9" ht="40" x14ac:dyDescent="0.25">
      <c r="A450" s="197">
        <v>51</v>
      </c>
      <c r="B450" s="199" t="s">
        <v>1654</v>
      </c>
      <c r="C450" s="5"/>
      <c r="D450" s="70" t="s">
        <v>1696</v>
      </c>
      <c r="E450" s="53">
        <v>16200</v>
      </c>
      <c r="F450" s="70" t="s">
        <v>1646</v>
      </c>
      <c r="G450" s="40" t="s">
        <v>337</v>
      </c>
      <c r="H450" s="15" t="s">
        <v>1645</v>
      </c>
      <c r="I450" s="111" t="s">
        <v>1711</v>
      </c>
    </row>
    <row r="451" spans="1:9" x14ac:dyDescent="0.25">
      <c r="A451" s="198"/>
      <c r="B451" s="199"/>
      <c r="C451" s="11" t="s">
        <v>42</v>
      </c>
      <c r="D451" s="47"/>
      <c r="E451" s="101">
        <f>SUM(E450)</f>
        <v>16200</v>
      </c>
      <c r="F451" s="47"/>
      <c r="G451" s="47"/>
      <c r="H451" s="47"/>
      <c r="I451" s="47"/>
    </row>
    <row r="452" spans="1:9" ht="40" x14ac:dyDescent="0.25">
      <c r="A452" s="197">
        <v>52</v>
      </c>
      <c r="B452" s="199" t="s">
        <v>1655</v>
      </c>
      <c r="C452" s="5"/>
      <c r="D452" s="70" t="s">
        <v>1696</v>
      </c>
      <c r="E452" s="103">
        <v>43320</v>
      </c>
      <c r="F452" s="70" t="s">
        <v>1646</v>
      </c>
      <c r="G452" s="40" t="s">
        <v>288</v>
      </c>
      <c r="H452" s="15" t="s">
        <v>1645</v>
      </c>
      <c r="I452" s="111" t="s">
        <v>1711</v>
      </c>
    </row>
    <row r="453" spans="1:9" x14ac:dyDescent="0.25">
      <c r="A453" s="198"/>
      <c r="B453" s="199"/>
      <c r="C453" s="11" t="s">
        <v>42</v>
      </c>
      <c r="D453" s="47"/>
      <c r="E453" s="101">
        <f>SUM(E452)</f>
        <v>43320</v>
      </c>
      <c r="F453" s="47"/>
      <c r="G453" s="47"/>
      <c r="H453" s="47"/>
      <c r="I453" s="47"/>
    </row>
    <row r="454" spans="1:9" ht="40" x14ac:dyDescent="0.25">
      <c r="A454" s="197">
        <v>53</v>
      </c>
      <c r="B454" s="199" t="s">
        <v>1656</v>
      </c>
      <c r="C454" s="5"/>
      <c r="D454" s="70" t="s">
        <v>1696</v>
      </c>
      <c r="E454" s="53">
        <v>13000</v>
      </c>
      <c r="F454" s="70" t="s">
        <v>1646</v>
      </c>
      <c r="G454" s="40" t="s">
        <v>322</v>
      </c>
      <c r="H454" s="15" t="s">
        <v>1645</v>
      </c>
      <c r="I454" s="111" t="s">
        <v>1711</v>
      </c>
    </row>
    <row r="455" spans="1:9" x14ac:dyDescent="0.25">
      <c r="A455" s="198"/>
      <c r="B455" s="199"/>
      <c r="C455" s="11" t="s">
        <v>42</v>
      </c>
      <c r="D455" s="47"/>
      <c r="E455" s="101">
        <f>SUM(E454)</f>
        <v>13000</v>
      </c>
      <c r="F455" s="47"/>
      <c r="G455" s="47"/>
      <c r="H455" s="47"/>
      <c r="I455" s="47"/>
    </row>
    <row r="456" spans="1:9" ht="40" x14ac:dyDescent="0.25">
      <c r="A456" s="197">
        <v>54</v>
      </c>
      <c r="B456" s="199" t="s">
        <v>1657</v>
      </c>
      <c r="C456" s="5"/>
      <c r="D456" s="70" t="s">
        <v>1696</v>
      </c>
      <c r="E456" s="53">
        <v>5000</v>
      </c>
      <c r="F456" s="70" t="s">
        <v>1646</v>
      </c>
      <c r="G456" s="40" t="s">
        <v>291</v>
      </c>
      <c r="H456" s="15" t="s">
        <v>1645</v>
      </c>
      <c r="I456" s="111" t="s">
        <v>1711</v>
      </c>
    </row>
    <row r="457" spans="1:9" x14ac:dyDescent="0.25">
      <c r="A457" s="198"/>
      <c r="B457" s="199"/>
      <c r="C457" s="11" t="s">
        <v>42</v>
      </c>
      <c r="D457" s="47"/>
      <c r="E457" s="101">
        <f>SUM(E456)</f>
        <v>5000</v>
      </c>
      <c r="F457" s="47"/>
      <c r="G457" s="47"/>
      <c r="H457" s="47"/>
      <c r="I457" s="47"/>
    </row>
    <row r="458" spans="1:9" ht="40" x14ac:dyDescent="0.25">
      <c r="A458" s="197">
        <v>55</v>
      </c>
      <c r="B458" s="199" t="s">
        <v>1647</v>
      </c>
      <c r="C458" s="5"/>
      <c r="D458" s="70" t="s">
        <v>1696</v>
      </c>
      <c r="E458" s="53">
        <v>5100</v>
      </c>
      <c r="F458" s="70" t="s">
        <v>1646</v>
      </c>
      <c r="G458" s="40" t="s">
        <v>291</v>
      </c>
      <c r="H458" s="15" t="s">
        <v>1645</v>
      </c>
      <c r="I458" s="111" t="s">
        <v>1711</v>
      </c>
    </row>
    <row r="459" spans="1:9" x14ac:dyDescent="0.25">
      <c r="A459" s="198"/>
      <c r="B459" s="199"/>
      <c r="C459" s="11" t="s">
        <v>42</v>
      </c>
      <c r="D459" s="47"/>
      <c r="E459" s="101">
        <f>SUM(E458)</f>
        <v>5100</v>
      </c>
      <c r="F459" s="47"/>
      <c r="G459" s="47"/>
      <c r="H459" s="47"/>
      <c r="I459" s="47"/>
    </row>
    <row r="460" spans="1:9" ht="40" x14ac:dyDescent="0.25">
      <c r="A460" s="197">
        <v>56</v>
      </c>
      <c r="B460" s="199" t="s">
        <v>1658</v>
      </c>
      <c r="C460" s="5"/>
      <c r="D460" s="70" t="s">
        <v>1696</v>
      </c>
      <c r="E460" s="53">
        <v>34800</v>
      </c>
      <c r="F460" s="70" t="s">
        <v>1646</v>
      </c>
      <c r="G460" s="40" t="s">
        <v>291</v>
      </c>
      <c r="H460" s="15" t="s">
        <v>1645</v>
      </c>
      <c r="I460" s="111" t="s">
        <v>1711</v>
      </c>
    </row>
    <row r="461" spans="1:9" x14ac:dyDescent="0.25">
      <c r="A461" s="198"/>
      <c r="B461" s="199"/>
      <c r="C461" s="11" t="s">
        <v>42</v>
      </c>
      <c r="D461" s="47"/>
      <c r="E461" s="101">
        <f>SUM(E460)</f>
        <v>34800</v>
      </c>
      <c r="F461" s="47"/>
      <c r="G461" s="47"/>
      <c r="H461" s="47"/>
      <c r="I461" s="47"/>
    </row>
    <row r="462" spans="1:9" ht="40" x14ac:dyDescent="0.25">
      <c r="A462" s="197">
        <v>57</v>
      </c>
      <c r="B462" s="199" t="s">
        <v>1659</v>
      </c>
      <c r="C462" s="5"/>
      <c r="D462" s="70" t="s">
        <v>1696</v>
      </c>
      <c r="E462" s="53">
        <v>22600</v>
      </c>
      <c r="F462" s="70" t="s">
        <v>1646</v>
      </c>
      <c r="G462" s="40" t="s">
        <v>1648</v>
      </c>
      <c r="H462" s="15" t="s">
        <v>1645</v>
      </c>
      <c r="I462" s="111" t="s">
        <v>1711</v>
      </c>
    </row>
    <row r="463" spans="1:9" x14ac:dyDescent="0.25">
      <c r="A463" s="198"/>
      <c r="B463" s="199"/>
      <c r="C463" s="11" t="s">
        <v>42</v>
      </c>
      <c r="D463" s="47"/>
      <c r="E463" s="101">
        <f>SUM(E462)</f>
        <v>22600</v>
      </c>
      <c r="F463" s="47"/>
      <c r="G463" s="47"/>
      <c r="H463" s="47"/>
      <c r="I463" s="47"/>
    </row>
    <row r="464" spans="1:9" ht="40" x14ac:dyDescent="0.25">
      <c r="A464" s="197">
        <v>58</v>
      </c>
      <c r="B464" s="199" t="s">
        <v>1660</v>
      </c>
      <c r="C464" s="5"/>
      <c r="D464" s="70" t="s">
        <v>1696</v>
      </c>
      <c r="E464" s="53">
        <v>500</v>
      </c>
      <c r="F464" s="70" t="s">
        <v>1646</v>
      </c>
      <c r="G464" s="40" t="s">
        <v>288</v>
      </c>
      <c r="H464" s="15" t="s">
        <v>1645</v>
      </c>
      <c r="I464" s="111" t="s">
        <v>1711</v>
      </c>
    </row>
    <row r="465" spans="1:9" x14ac:dyDescent="0.25">
      <c r="A465" s="198"/>
      <c r="B465" s="199"/>
      <c r="C465" s="11" t="s">
        <v>42</v>
      </c>
      <c r="D465" s="47"/>
      <c r="E465" s="101">
        <f>SUM(E464)</f>
        <v>500</v>
      </c>
      <c r="F465" s="47"/>
      <c r="G465" s="47"/>
      <c r="H465" s="47"/>
      <c r="I465" s="47"/>
    </row>
    <row r="466" spans="1:9" ht="40" x14ac:dyDescent="0.25">
      <c r="A466" s="197">
        <v>59</v>
      </c>
      <c r="B466" s="199" t="s">
        <v>1661</v>
      </c>
      <c r="C466" s="5"/>
      <c r="D466" s="70" t="s">
        <v>1696</v>
      </c>
      <c r="E466" s="53">
        <v>2500</v>
      </c>
      <c r="F466" s="70" t="s">
        <v>1646</v>
      </c>
      <c r="G466" s="40" t="s">
        <v>291</v>
      </c>
      <c r="H466" s="15" t="s">
        <v>1645</v>
      </c>
      <c r="I466" s="111" t="s">
        <v>1711</v>
      </c>
    </row>
    <row r="467" spans="1:9" x14ac:dyDescent="0.25">
      <c r="A467" s="198"/>
      <c r="B467" s="199"/>
      <c r="C467" s="11" t="s">
        <v>42</v>
      </c>
      <c r="D467" s="47"/>
      <c r="E467" s="101">
        <f>SUM(E466)</f>
        <v>2500</v>
      </c>
      <c r="F467" s="47"/>
      <c r="G467" s="47"/>
      <c r="H467" s="47"/>
      <c r="I467" s="47"/>
    </row>
    <row r="468" spans="1:9" ht="40" x14ac:dyDescent="0.25">
      <c r="A468" s="197">
        <v>60</v>
      </c>
      <c r="B468" s="199" t="s">
        <v>1662</v>
      </c>
      <c r="C468" s="5"/>
      <c r="D468" s="70" t="s">
        <v>1696</v>
      </c>
      <c r="E468" s="53">
        <v>15200</v>
      </c>
      <c r="F468" s="70" t="s">
        <v>1646</v>
      </c>
      <c r="G468" s="40" t="s">
        <v>1458</v>
      </c>
      <c r="H468" s="15" t="s">
        <v>1645</v>
      </c>
      <c r="I468" s="111" t="s">
        <v>1711</v>
      </c>
    </row>
    <row r="469" spans="1:9" x14ac:dyDescent="0.25">
      <c r="A469" s="198"/>
      <c r="B469" s="199"/>
      <c r="C469" s="11" t="s">
        <v>42</v>
      </c>
      <c r="D469" s="47"/>
      <c r="E469" s="101">
        <f>SUM(E468)</f>
        <v>15200</v>
      </c>
      <c r="F469" s="47"/>
      <c r="G469" s="47"/>
      <c r="H469" s="47"/>
      <c r="I469" s="47"/>
    </row>
    <row r="470" spans="1:9" ht="40" x14ac:dyDescent="0.25">
      <c r="A470" s="197">
        <v>61</v>
      </c>
      <c r="B470" s="199" t="s">
        <v>1663</v>
      </c>
      <c r="C470" s="5"/>
      <c r="D470" s="70" t="s">
        <v>1696</v>
      </c>
      <c r="E470" s="53">
        <v>4100</v>
      </c>
      <c r="F470" s="70" t="s">
        <v>1646</v>
      </c>
      <c r="G470" s="40" t="s">
        <v>1458</v>
      </c>
      <c r="H470" s="15" t="s">
        <v>1645</v>
      </c>
      <c r="I470" s="111" t="s">
        <v>1711</v>
      </c>
    </row>
    <row r="471" spans="1:9" x14ac:dyDescent="0.25">
      <c r="A471" s="198"/>
      <c r="B471" s="199"/>
      <c r="C471" s="11" t="s">
        <v>42</v>
      </c>
      <c r="D471" s="47"/>
      <c r="E471" s="101">
        <f>SUM(E470)</f>
        <v>4100</v>
      </c>
      <c r="F471" s="47"/>
      <c r="G471" s="47"/>
      <c r="H471" s="47"/>
      <c r="I471" s="47"/>
    </row>
    <row r="472" spans="1:9" ht="40" x14ac:dyDescent="0.25">
      <c r="A472" s="197">
        <v>62</v>
      </c>
      <c r="B472" s="199" t="s">
        <v>1664</v>
      </c>
      <c r="C472" s="5"/>
      <c r="D472" s="70" t="s">
        <v>1696</v>
      </c>
      <c r="E472" s="53">
        <v>600</v>
      </c>
      <c r="F472" s="70" t="s">
        <v>1646</v>
      </c>
      <c r="G472" s="40" t="s">
        <v>1458</v>
      </c>
      <c r="H472" s="15" t="s">
        <v>1645</v>
      </c>
      <c r="I472" s="111" t="s">
        <v>1711</v>
      </c>
    </row>
    <row r="473" spans="1:9" x14ac:dyDescent="0.25">
      <c r="A473" s="198"/>
      <c r="B473" s="199"/>
      <c r="C473" s="11" t="s">
        <v>42</v>
      </c>
      <c r="D473" s="47"/>
      <c r="E473" s="101">
        <f>SUM(E472)</f>
        <v>600</v>
      </c>
      <c r="F473" s="47"/>
      <c r="G473" s="47"/>
      <c r="H473" s="47"/>
      <c r="I473" s="47"/>
    </row>
    <row r="474" spans="1:9" ht="40" x14ac:dyDescent="0.25">
      <c r="A474" s="197">
        <v>63</v>
      </c>
      <c r="B474" s="199" t="s">
        <v>1665</v>
      </c>
      <c r="C474" s="5"/>
      <c r="D474" s="70" t="s">
        <v>1696</v>
      </c>
      <c r="E474" s="53">
        <v>85000</v>
      </c>
      <c r="F474" s="70" t="s">
        <v>1646</v>
      </c>
      <c r="G474" s="40" t="s">
        <v>322</v>
      </c>
      <c r="H474" s="15" t="s">
        <v>1645</v>
      </c>
      <c r="I474" s="111" t="s">
        <v>1711</v>
      </c>
    </row>
    <row r="475" spans="1:9" x14ac:dyDescent="0.25">
      <c r="A475" s="198"/>
      <c r="B475" s="199"/>
      <c r="C475" s="11" t="s">
        <v>42</v>
      </c>
      <c r="D475" s="47"/>
      <c r="E475" s="101">
        <f>SUM(E474)</f>
        <v>85000</v>
      </c>
      <c r="F475" s="47"/>
      <c r="G475" s="47"/>
      <c r="H475" s="47"/>
      <c r="I475" s="47"/>
    </row>
    <row r="476" spans="1:9" ht="40" x14ac:dyDescent="0.25">
      <c r="A476" s="197">
        <v>64</v>
      </c>
      <c r="B476" s="199" t="s">
        <v>1649</v>
      </c>
      <c r="C476" s="5"/>
      <c r="D476" s="70" t="s">
        <v>1696</v>
      </c>
      <c r="E476" s="53">
        <v>18500</v>
      </c>
      <c r="F476" s="70" t="s">
        <v>1646</v>
      </c>
      <c r="G476" s="40" t="s">
        <v>322</v>
      </c>
      <c r="H476" s="15" t="s">
        <v>1645</v>
      </c>
      <c r="I476" s="111" t="s">
        <v>1711</v>
      </c>
    </row>
    <row r="477" spans="1:9" x14ac:dyDescent="0.25">
      <c r="A477" s="198"/>
      <c r="B477" s="199"/>
      <c r="C477" s="11" t="s">
        <v>42</v>
      </c>
      <c r="D477" s="47"/>
      <c r="E477" s="88">
        <f>SUM(E476)</f>
        <v>18500</v>
      </c>
      <c r="F477" s="47"/>
      <c r="G477" s="47"/>
      <c r="H477" s="47"/>
      <c r="I477" s="47"/>
    </row>
    <row r="478" spans="1:9" ht="40" x14ac:dyDescent="0.25">
      <c r="A478" s="197">
        <v>65</v>
      </c>
      <c r="B478" s="199" t="s">
        <v>1666</v>
      </c>
      <c r="C478" s="5"/>
      <c r="D478" s="70" t="s">
        <v>1696</v>
      </c>
      <c r="E478" s="53">
        <v>3500</v>
      </c>
      <c r="F478" s="70" t="s">
        <v>1646</v>
      </c>
      <c r="G478" s="40" t="s">
        <v>322</v>
      </c>
      <c r="H478" s="15" t="s">
        <v>1645</v>
      </c>
      <c r="I478" s="111" t="s">
        <v>1711</v>
      </c>
    </row>
    <row r="479" spans="1:9" x14ac:dyDescent="0.25">
      <c r="A479" s="198"/>
      <c r="B479" s="199"/>
      <c r="C479" s="11" t="s">
        <v>42</v>
      </c>
      <c r="D479" s="47"/>
      <c r="E479" s="88">
        <f>SUM(E478)</f>
        <v>3500</v>
      </c>
      <c r="F479" s="47"/>
      <c r="G479" s="47"/>
      <c r="H479" s="47"/>
      <c r="I479" s="47"/>
    </row>
    <row r="480" spans="1:9" ht="40" x14ac:dyDescent="0.25">
      <c r="A480" s="197">
        <v>66</v>
      </c>
      <c r="B480" s="199" t="s">
        <v>1667</v>
      </c>
      <c r="C480" s="5"/>
      <c r="D480" s="70" t="s">
        <v>1696</v>
      </c>
      <c r="E480" s="53">
        <v>15000</v>
      </c>
      <c r="F480" s="70" t="s">
        <v>1646</v>
      </c>
      <c r="G480" s="40" t="s">
        <v>288</v>
      </c>
      <c r="H480" s="15" t="s">
        <v>1645</v>
      </c>
      <c r="I480" s="111" t="s">
        <v>1711</v>
      </c>
    </row>
    <row r="481" spans="1:9" x14ac:dyDescent="0.25">
      <c r="A481" s="198"/>
      <c r="B481" s="199"/>
      <c r="C481" s="11" t="s">
        <v>42</v>
      </c>
      <c r="D481" s="47"/>
      <c r="E481" s="88">
        <f>SUM(E480)</f>
        <v>15000</v>
      </c>
      <c r="F481" s="47"/>
      <c r="G481" s="47"/>
      <c r="H481" s="47"/>
      <c r="I481" s="47"/>
    </row>
    <row r="482" spans="1:9" ht="40" x14ac:dyDescent="0.25">
      <c r="A482" s="197">
        <v>67</v>
      </c>
      <c r="B482" s="199" t="s">
        <v>1650</v>
      </c>
      <c r="C482" s="5"/>
      <c r="D482" s="70" t="s">
        <v>1696</v>
      </c>
      <c r="E482" s="53">
        <v>80000</v>
      </c>
      <c r="F482" s="70" t="s">
        <v>1646</v>
      </c>
      <c r="G482" s="40" t="s">
        <v>322</v>
      </c>
      <c r="H482" s="15" t="s">
        <v>1645</v>
      </c>
      <c r="I482" s="111" t="s">
        <v>1711</v>
      </c>
    </row>
    <row r="483" spans="1:9" x14ac:dyDescent="0.25">
      <c r="A483" s="198"/>
      <c r="B483" s="199"/>
      <c r="C483" s="11" t="s">
        <v>42</v>
      </c>
      <c r="D483" s="47"/>
      <c r="E483" s="88">
        <f>SUM(E482)</f>
        <v>80000</v>
      </c>
      <c r="F483" s="47"/>
      <c r="G483" s="47"/>
      <c r="H483" s="47"/>
      <c r="I483" s="47"/>
    </row>
    <row r="484" spans="1:9" ht="40" x14ac:dyDescent="0.25">
      <c r="A484" s="197">
        <v>68</v>
      </c>
      <c r="B484" s="199" t="s">
        <v>1668</v>
      </c>
      <c r="C484" s="5"/>
      <c r="D484" s="70" t="s">
        <v>1696</v>
      </c>
      <c r="E484" s="53">
        <v>7200</v>
      </c>
      <c r="F484" s="70" t="s">
        <v>1646</v>
      </c>
      <c r="G484" s="40" t="s">
        <v>288</v>
      </c>
      <c r="H484" s="15" t="s">
        <v>1645</v>
      </c>
      <c r="I484" s="111" t="s">
        <v>1711</v>
      </c>
    </row>
    <row r="485" spans="1:9" x14ac:dyDescent="0.25">
      <c r="A485" s="198"/>
      <c r="B485" s="199"/>
      <c r="C485" s="11" t="s">
        <v>42</v>
      </c>
      <c r="D485" s="47"/>
      <c r="E485" s="88">
        <f>SUM(E484)</f>
        <v>7200</v>
      </c>
      <c r="F485" s="47"/>
      <c r="G485" s="47"/>
      <c r="H485" s="47"/>
      <c r="I485" s="47"/>
    </row>
    <row r="486" spans="1:9" ht="40" x14ac:dyDescent="0.25">
      <c r="A486" s="197">
        <v>69</v>
      </c>
      <c r="B486" s="199" t="s">
        <v>1669</v>
      </c>
      <c r="C486" s="5"/>
      <c r="D486" s="70" t="s">
        <v>1696</v>
      </c>
      <c r="E486" s="53">
        <v>2500</v>
      </c>
      <c r="F486" s="70" t="s">
        <v>1646</v>
      </c>
      <c r="G486" s="40" t="s">
        <v>288</v>
      </c>
      <c r="H486" s="15" t="s">
        <v>1645</v>
      </c>
      <c r="I486" s="111" t="s">
        <v>1711</v>
      </c>
    </row>
    <row r="487" spans="1:9" x14ac:dyDescent="0.25">
      <c r="A487" s="198"/>
      <c r="B487" s="199"/>
      <c r="C487" s="11" t="s">
        <v>42</v>
      </c>
      <c r="D487" s="47"/>
      <c r="E487" s="88">
        <f>SUM(E486)</f>
        <v>2500</v>
      </c>
      <c r="F487" s="47"/>
      <c r="G487" s="47"/>
      <c r="H487" s="47"/>
      <c r="I487" s="47"/>
    </row>
    <row r="488" spans="1:9" ht="40" x14ac:dyDescent="0.25">
      <c r="A488" s="197">
        <v>70</v>
      </c>
      <c r="B488" s="199" t="s">
        <v>1697</v>
      </c>
      <c r="C488" s="2"/>
      <c r="D488" s="70" t="s">
        <v>1698</v>
      </c>
      <c r="E488" s="48">
        <v>25000</v>
      </c>
      <c r="F488" s="165" t="s">
        <v>1646</v>
      </c>
      <c r="G488" s="40" t="s">
        <v>337</v>
      </c>
      <c r="H488" s="15" t="s">
        <v>1645</v>
      </c>
      <c r="I488" s="111" t="s">
        <v>1711</v>
      </c>
    </row>
    <row r="489" spans="1:9" x14ac:dyDescent="0.25">
      <c r="A489" s="198"/>
      <c r="B489" s="199"/>
      <c r="C489" s="11" t="s">
        <v>42</v>
      </c>
      <c r="D489" s="11"/>
      <c r="E489" s="88">
        <f>SUM(E488)</f>
        <v>25000</v>
      </c>
      <c r="F489" s="144"/>
      <c r="G489" s="11"/>
      <c r="H489" s="11"/>
      <c r="I489" s="13"/>
    </row>
    <row r="490" spans="1:9" ht="40" x14ac:dyDescent="0.25">
      <c r="A490" s="197">
        <v>71</v>
      </c>
      <c r="B490" s="223" t="s">
        <v>149</v>
      </c>
      <c r="C490" s="5"/>
      <c r="D490" s="70" t="s">
        <v>1670</v>
      </c>
      <c r="E490" s="48">
        <v>120000</v>
      </c>
      <c r="F490" s="40"/>
      <c r="G490" s="40" t="s">
        <v>337</v>
      </c>
      <c r="H490" s="15" t="s">
        <v>1645</v>
      </c>
      <c r="I490" s="111" t="s">
        <v>1711</v>
      </c>
    </row>
    <row r="491" spans="1:9" x14ac:dyDescent="0.25">
      <c r="A491" s="198"/>
      <c r="B491" s="223"/>
      <c r="C491" s="11" t="s">
        <v>42</v>
      </c>
      <c r="D491" s="11"/>
      <c r="E491" s="88">
        <f>SUM(E490)</f>
        <v>120000</v>
      </c>
      <c r="F491" s="144"/>
      <c r="G491" s="11"/>
      <c r="H491" s="11"/>
      <c r="I491" s="46"/>
    </row>
    <row r="492" spans="1:9" ht="46.5" customHeight="1" x14ac:dyDescent="0.25">
      <c r="A492" s="197">
        <v>72</v>
      </c>
      <c r="B492" s="211" t="s">
        <v>1675</v>
      </c>
      <c r="C492" s="2" t="s">
        <v>1671</v>
      </c>
      <c r="D492" s="200" t="s">
        <v>1676</v>
      </c>
      <c r="E492" s="53">
        <v>482200</v>
      </c>
      <c r="F492" s="70" t="s">
        <v>1646</v>
      </c>
      <c r="G492" s="40" t="s">
        <v>1458</v>
      </c>
      <c r="H492" s="15" t="s">
        <v>1645</v>
      </c>
      <c r="I492" s="97" t="s">
        <v>1644</v>
      </c>
    </row>
    <row r="493" spans="1:9" ht="30" x14ac:dyDescent="0.25">
      <c r="A493" s="217"/>
      <c r="B493" s="212"/>
      <c r="C493" s="2" t="s">
        <v>1672</v>
      </c>
      <c r="D493" s="201"/>
      <c r="E493" s="48">
        <v>98630</v>
      </c>
      <c r="F493" s="70" t="s">
        <v>1646</v>
      </c>
      <c r="G493" s="40" t="s">
        <v>291</v>
      </c>
      <c r="H493" s="15" t="s">
        <v>1645</v>
      </c>
      <c r="I493" s="97" t="s">
        <v>1644</v>
      </c>
    </row>
    <row r="494" spans="1:9" ht="23" x14ac:dyDescent="0.25">
      <c r="A494" s="217"/>
      <c r="B494" s="212"/>
      <c r="C494" s="2" t="s">
        <v>1673</v>
      </c>
      <c r="D494" s="201"/>
      <c r="E494" s="53">
        <v>175733.14</v>
      </c>
      <c r="F494" s="159">
        <v>216151.76</v>
      </c>
      <c r="G494" s="40" t="s">
        <v>288</v>
      </c>
      <c r="H494" s="15" t="s">
        <v>1645</v>
      </c>
      <c r="I494" s="97" t="s">
        <v>1644</v>
      </c>
    </row>
    <row r="495" spans="1:9" ht="30" x14ac:dyDescent="0.25">
      <c r="A495" s="217"/>
      <c r="B495" s="212"/>
      <c r="C495" s="2" t="s">
        <v>1674</v>
      </c>
      <c r="D495" s="201"/>
      <c r="E495" s="53">
        <v>245690</v>
      </c>
      <c r="F495" s="70" t="s">
        <v>1646</v>
      </c>
      <c r="G495" s="40" t="s">
        <v>291</v>
      </c>
      <c r="H495" s="15" t="s">
        <v>1645</v>
      </c>
      <c r="I495" s="97" t="s">
        <v>1644</v>
      </c>
    </row>
    <row r="496" spans="1:9" ht="87.65" customHeight="1" x14ac:dyDescent="0.25">
      <c r="A496" s="217"/>
      <c r="B496" s="212"/>
      <c r="C496" s="2" t="s">
        <v>1947</v>
      </c>
      <c r="D496" s="202"/>
      <c r="E496" s="53">
        <v>200000</v>
      </c>
      <c r="F496" s="70" t="s">
        <v>1646</v>
      </c>
      <c r="G496" s="40" t="s">
        <v>337</v>
      </c>
      <c r="H496" s="15" t="s">
        <v>1645</v>
      </c>
      <c r="I496" s="97" t="s">
        <v>1644</v>
      </c>
    </row>
    <row r="497" spans="1:9" x14ac:dyDescent="0.25">
      <c r="A497" s="217"/>
      <c r="B497" s="212"/>
      <c r="C497" s="11" t="s">
        <v>42</v>
      </c>
      <c r="D497" s="11"/>
      <c r="E497" s="88">
        <f>SUM(E492:E496)</f>
        <v>1202253.1400000001</v>
      </c>
      <c r="F497" s="144"/>
      <c r="G497" s="11"/>
      <c r="H497" s="11"/>
      <c r="I497" s="11" t="s">
        <v>1644</v>
      </c>
    </row>
    <row r="498" spans="1:9" x14ac:dyDescent="0.25">
      <c r="A498" s="198"/>
      <c r="B498" s="213"/>
      <c r="C498" s="11"/>
      <c r="D498" s="11"/>
      <c r="E498" s="88"/>
      <c r="F498" s="144"/>
      <c r="G498" s="11"/>
      <c r="H498" s="11"/>
      <c r="I498" s="46"/>
    </row>
    <row r="499" spans="1:9" ht="23" x14ac:dyDescent="0.25">
      <c r="A499" s="204">
        <v>73</v>
      </c>
      <c r="B499" s="223" t="s">
        <v>8</v>
      </c>
      <c r="C499" s="2"/>
      <c r="D499" s="70" t="s">
        <v>204</v>
      </c>
      <c r="E499" s="53">
        <v>690000</v>
      </c>
      <c r="F499" s="40">
        <v>690000</v>
      </c>
      <c r="G499" s="40" t="s">
        <v>264</v>
      </c>
      <c r="H499" s="4" t="s">
        <v>1578</v>
      </c>
      <c r="I499" s="31" t="s">
        <v>1643</v>
      </c>
    </row>
    <row r="500" spans="1:9" x14ac:dyDescent="0.25">
      <c r="A500" s="204"/>
      <c r="B500" s="223"/>
      <c r="C500" s="11" t="s">
        <v>42</v>
      </c>
      <c r="D500" s="11"/>
      <c r="E500" s="88">
        <f>SUM(E499)</f>
        <v>690000</v>
      </c>
      <c r="F500" s="144"/>
      <c r="G500" s="11"/>
      <c r="H500" s="11"/>
      <c r="I500" s="46" t="s">
        <v>1643</v>
      </c>
    </row>
    <row r="501" spans="1:9" ht="28.5" customHeight="1" x14ac:dyDescent="0.25">
      <c r="A501" s="204">
        <v>74</v>
      </c>
      <c r="B501" s="199" t="s">
        <v>1608</v>
      </c>
      <c r="C501" s="2" t="s">
        <v>1593</v>
      </c>
      <c r="D501" s="70" t="s">
        <v>1607</v>
      </c>
      <c r="E501" s="53">
        <v>370000</v>
      </c>
      <c r="F501" s="42">
        <v>370000</v>
      </c>
      <c r="G501" s="40" t="s">
        <v>264</v>
      </c>
      <c r="H501" s="15" t="s">
        <v>1578</v>
      </c>
      <c r="I501" s="31" t="s">
        <v>1643</v>
      </c>
    </row>
    <row r="502" spans="1:9" x14ac:dyDescent="0.25">
      <c r="A502" s="204"/>
      <c r="B502" s="199"/>
      <c r="C502" s="11" t="s">
        <v>42</v>
      </c>
      <c r="D502" s="11"/>
      <c r="E502" s="80">
        <f>SUM(E501)</f>
        <v>370000</v>
      </c>
      <c r="F502" s="11"/>
      <c r="G502" s="11"/>
      <c r="H502" s="11"/>
      <c r="I502" s="46" t="s">
        <v>1643</v>
      </c>
    </row>
    <row r="503" spans="1:9" ht="40" x14ac:dyDescent="0.25">
      <c r="A503" s="204">
        <v>75</v>
      </c>
      <c r="B503" s="223" t="s">
        <v>191</v>
      </c>
      <c r="C503" s="2" t="s">
        <v>1579</v>
      </c>
      <c r="D503" s="70" t="s">
        <v>1580</v>
      </c>
      <c r="E503" s="53">
        <v>60000</v>
      </c>
      <c r="F503" s="40">
        <v>60000</v>
      </c>
      <c r="G503" s="40" t="s">
        <v>337</v>
      </c>
      <c r="H503" s="4" t="s">
        <v>1578</v>
      </c>
      <c r="I503" s="111" t="s">
        <v>1711</v>
      </c>
    </row>
    <row r="504" spans="1:9" x14ac:dyDescent="0.25">
      <c r="A504" s="204"/>
      <c r="B504" s="223"/>
      <c r="C504" s="11" t="s">
        <v>42</v>
      </c>
      <c r="D504" s="11"/>
      <c r="E504" s="88">
        <f>SUM(E503)</f>
        <v>60000</v>
      </c>
      <c r="F504" s="144"/>
      <c r="G504" s="11"/>
      <c r="H504" s="11"/>
      <c r="I504" s="13"/>
    </row>
    <row r="505" spans="1:9" x14ac:dyDescent="0.25">
      <c r="A505" s="204">
        <v>76</v>
      </c>
      <c r="B505" s="199" t="s">
        <v>1856</v>
      </c>
      <c r="C505" s="2"/>
      <c r="D505" s="70" t="s">
        <v>205</v>
      </c>
      <c r="E505" s="53">
        <v>1200000</v>
      </c>
      <c r="F505" s="40"/>
      <c r="G505" s="40" t="s">
        <v>1458</v>
      </c>
      <c r="H505" s="4" t="s">
        <v>1493</v>
      </c>
      <c r="I505" s="97" t="s">
        <v>1644</v>
      </c>
    </row>
    <row r="506" spans="1:9" x14ac:dyDescent="0.25">
      <c r="A506" s="204"/>
      <c r="B506" s="199"/>
      <c r="C506" s="11" t="s">
        <v>42</v>
      </c>
      <c r="D506" s="11"/>
      <c r="E506" s="88">
        <f>SUM(E505)</f>
        <v>1200000</v>
      </c>
      <c r="F506" s="144"/>
      <c r="G506" s="11"/>
      <c r="H506" s="11"/>
      <c r="I506" s="46" t="s">
        <v>1644</v>
      </c>
    </row>
    <row r="507" spans="1:9" ht="40" x14ac:dyDescent="0.25">
      <c r="A507" s="204">
        <v>77</v>
      </c>
      <c r="B507" s="199" t="s">
        <v>64</v>
      </c>
      <c r="C507" s="2"/>
      <c r="D507" s="70" t="s">
        <v>1699</v>
      </c>
      <c r="E507" s="53">
        <v>125000</v>
      </c>
      <c r="F507" s="42"/>
      <c r="G507" s="40" t="s">
        <v>322</v>
      </c>
      <c r="H507" s="4" t="s">
        <v>1645</v>
      </c>
      <c r="I507" s="111" t="s">
        <v>1711</v>
      </c>
    </row>
    <row r="508" spans="1:9" x14ac:dyDescent="0.25">
      <c r="A508" s="204"/>
      <c r="B508" s="199"/>
      <c r="C508" s="11" t="s">
        <v>42</v>
      </c>
      <c r="D508" s="11"/>
      <c r="E508" s="90"/>
      <c r="F508" s="144"/>
      <c r="G508" s="11"/>
      <c r="H508" s="11"/>
      <c r="I508" s="13"/>
    </row>
    <row r="509" spans="1:9" ht="40" x14ac:dyDescent="0.25">
      <c r="A509" s="204">
        <v>78</v>
      </c>
      <c r="B509" s="199" t="s">
        <v>63</v>
      </c>
      <c r="C509" s="2"/>
      <c r="D509" s="70" t="s">
        <v>1492</v>
      </c>
      <c r="E509" s="53">
        <v>36000</v>
      </c>
      <c r="F509" s="40"/>
      <c r="G509" s="40" t="s">
        <v>291</v>
      </c>
      <c r="H509" s="4" t="s">
        <v>1493</v>
      </c>
      <c r="I509" s="111" t="s">
        <v>1711</v>
      </c>
    </row>
    <row r="510" spans="1:9" x14ac:dyDescent="0.25">
      <c r="A510" s="204"/>
      <c r="B510" s="199"/>
      <c r="C510" s="11" t="s">
        <v>42</v>
      </c>
      <c r="D510" s="11"/>
      <c r="E510" s="88">
        <f>SUM(E509)</f>
        <v>36000</v>
      </c>
      <c r="F510" s="144"/>
      <c r="G510" s="11"/>
      <c r="H510" s="11"/>
      <c r="I510" s="13"/>
    </row>
    <row r="511" spans="1:9" ht="40" x14ac:dyDescent="0.25">
      <c r="A511" s="204">
        <v>79</v>
      </c>
      <c r="B511" s="199" t="s">
        <v>126</v>
      </c>
      <c r="C511" s="2"/>
      <c r="D511" s="70" t="s">
        <v>1494</v>
      </c>
      <c r="E511" s="103">
        <v>21000</v>
      </c>
      <c r="F511" s="40"/>
      <c r="G511" s="40" t="s">
        <v>1458</v>
      </c>
      <c r="H511" s="4" t="s">
        <v>1493</v>
      </c>
      <c r="I511" s="111" t="s">
        <v>1711</v>
      </c>
    </row>
    <row r="512" spans="1:9" x14ac:dyDescent="0.25">
      <c r="A512" s="204"/>
      <c r="B512" s="199"/>
      <c r="C512" s="11" t="s">
        <v>42</v>
      </c>
      <c r="D512" s="11"/>
      <c r="E512" s="88">
        <f>SUM(E511)</f>
        <v>21000</v>
      </c>
      <c r="F512" s="144"/>
      <c r="G512" s="11"/>
      <c r="H512" s="11"/>
      <c r="I512" s="13"/>
    </row>
    <row r="513" spans="1:9" ht="40" x14ac:dyDescent="0.25">
      <c r="A513" s="204">
        <v>80</v>
      </c>
      <c r="B513" s="199" t="s">
        <v>127</v>
      </c>
      <c r="C513" s="2"/>
      <c r="D513" s="70" t="s">
        <v>1495</v>
      </c>
      <c r="E513" s="53">
        <v>100000</v>
      </c>
      <c r="F513" s="40"/>
      <c r="G513" s="40" t="s">
        <v>337</v>
      </c>
      <c r="H513" s="4" t="s">
        <v>1493</v>
      </c>
      <c r="I513" s="111" t="s">
        <v>1711</v>
      </c>
    </row>
    <row r="514" spans="1:9" x14ac:dyDescent="0.25">
      <c r="A514" s="204"/>
      <c r="B514" s="199"/>
      <c r="C514" s="11" t="s">
        <v>42</v>
      </c>
      <c r="D514" s="11"/>
      <c r="E514" s="88">
        <f>SUM(E513)</f>
        <v>100000</v>
      </c>
      <c r="F514" s="144"/>
      <c r="G514" s="11"/>
      <c r="H514" s="11"/>
      <c r="I514" s="13"/>
    </row>
    <row r="515" spans="1:9" ht="56.5" customHeight="1" x14ac:dyDescent="0.25">
      <c r="A515" s="204">
        <v>81</v>
      </c>
      <c r="B515" s="199" t="s">
        <v>1894</v>
      </c>
      <c r="C515" s="185"/>
      <c r="D515" s="203" t="s">
        <v>275</v>
      </c>
      <c r="E515" s="53">
        <v>50000</v>
      </c>
      <c r="F515" s="89">
        <v>50000</v>
      </c>
      <c r="G515" s="40" t="s">
        <v>276</v>
      </c>
      <c r="H515" s="15" t="s">
        <v>193</v>
      </c>
      <c r="I515" s="162" t="s">
        <v>1643</v>
      </c>
    </row>
    <row r="516" spans="1:9" ht="52.5" customHeight="1" x14ac:dyDescent="0.25">
      <c r="A516" s="204"/>
      <c r="B516" s="199"/>
      <c r="C516" s="2" t="s">
        <v>2042</v>
      </c>
      <c r="D516" s="203"/>
      <c r="E516" s="169">
        <v>350000</v>
      </c>
      <c r="F516" s="89">
        <v>280000</v>
      </c>
      <c r="G516" s="163" t="s">
        <v>264</v>
      </c>
      <c r="H516" s="171" t="s">
        <v>2005</v>
      </c>
      <c r="I516" s="162" t="s">
        <v>1643</v>
      </c>
    </row>
    <row r="517" spans="1:9" x14ac:dyDescent="0.25">
      <c r="A517" s="204"/>
      <c r="B517" s="199"/>
      <c r="C517" s="11" t="s">
        <v>42</v>
      </c>
      <c r="D517" s="11"/>
      <c r="E517" s="88">
        <f>SUM(E515:E516)</f>
        <v>400000</v>
      </c>
      <c r="F517" s="144"/>
      <c r="G517" s="11"/>
      <c r="H517" s="11"/>
      <c r="I517" s="46" t="s">
        <v>1643</v>
      </c>
    </row>
    <row r="518" spans="1:9" ht="40" customHeight="1" x14ac:dyDescent="0.25">
      <c r="A518" s="204">
        <v>82</v>
      </c>
      <c r="B518" s="219" t="s">
        <v>72</v>
      </c>
      <c r="C518" s="33" t="s">
        <v>327</v>
      </c>
      <c r="D518" s="200" t="s">
        <v>207</v>
      </c>
      <c r="E518" s="53">
        <v>1500</v>
      </c>
      <c r="F518" s="42"/>
      <c r="G518" s="40" t="s">
        <v>1482</v>
      </c>
      <c r="H518" s="4" t="s">
        <v>326</v>
      </c>
      <c r="I518" s="31" t="s">
        <v>1643</v>
      </c>
    </row>
    <row r="519" spans="1:9" ht="23" x14ac:dyDescent="0.25">
      <c r="A519" s="204"/>
      <c r="B519" s="219"/>
      <c r="C519" s="33"/>
      <c r="D519" s="201"/>
      <c r="E519" s="53">
        <v>20000</v>
      </c>
      <c r="F519" s="42">
        <v>20000</v>
      </c>
      <c r="G519" s="40" t="s">
        <v>322</v>
      </c>
      <c r="H519" s="4" t="s">
        <v>1481</v>
      </c>
      <c r="I519" s="31" t="s">
        <v>1643</v>
      </c>
    </row>
    <row r="520" spans="1:9" ht="57.5" x14ac:dyDescent="0.25">
      <c r="A520" s="204"/>
      <c r="B520" s="219"/>
      <c r="C520" s="33"/>
      <c r="D520" s="201"/>
      <c r="E520" s="53">
        <v>5000</v>
      </c>
      <c r="F520" s="40"/>
      <c r="G520" s="40" t="s">
        <v>337</v>
      </c>
      <c r="H520" s="4" t="s">
        <v>1573</v>
      </c>
      <c r="I520" s="31" t="s">
        <v>1643</v>
      </c>
    </row>
    <row r="521" spans="1:9" ht="34.5" x14ac:dyDescent="0.25">
      <c r="A521" s="204"/>
      <c r="B521" s="219"/>
      <c r="C521" s="5" t="s">
        <v>1916</v>
      </c>
      <c r="D521" s="201"/>
      <c r="E521" s="53">
        <v>100</v>
      </c>
      <c r="F521" s="40"/>
      <c r="G521" s="40" t="s">
        <v>271</v>
      </c>
      <c r="H521" s="4" t="s">
        <v>1915</v>
      </c>
      <c r="I521" s="31" t="s">
        <v>1643</v>
      </c>
    </row>
    <row r="522" spans="1:9" ht="34.5" x14ac:dyDescent="0.25">
      <c r="A522" s="204"/>
      <c r="B522" s="219"/>
      <c r="C522" s="5" t="s">
        <v>1917</v>
      </c>
      <c r="D522" s="201"/>
      <c r="E522" s="53">
        <v>4000</v>
      </c>
      <c r="F522" s="40"/>
      <c r="G522" s="40" t="s">
        <v>271</v>
      </c>
      <c r="H522" s="4" t="s">
        <v>1915</v>
      </c>
      <c r="I522" s="31" t="s">
        <v>1643</v>
      </c>
    </row>
    <row r="523" spans="1:9" ht="34.5" x14ac:dyDescent="0.25">
      <c r="A523" s="204"/>
      <c r="B523" s="219"/>
      <c r="C523" s="33" t="s">
        <v>1921</v>
      </c>
      <c r="D523" s="201"/>
      <c r="E523" s="53">
        <v>15000</v>
      </c>
      <c r="F523" s="40"/>
      <c r="G523" s="40" t="s">
        <v>1381</v>
      </c>
      <c r="H523" s="4" t="s">
        <v>1915</v>
      </c>
      <c r="I523" s="31" t="s">
        <v>1643</v>
      </c>
    </row>
    <row r="524" spans="1:9" ht="34.5" x14ac:dyDescent="0.25">
      <c r="A524" s="204"/>
      <c r="B524" s="219"/>
      <c r="C524" s="33" t="s">
        <v>1936</v>
      </c>
      <c r="D524" s="201"/>
      <c r="E524" s="53">
        <v>70000</v>
      </c>
      <c r="F524" s="40"/>
      <c r="G524" s="40" t="s">
        <v>1381</v>
      </c>
      <c r="H524" s="4" t="s">
        <v>1915</v>
      </c>
      <c r="I524" s="31" t="s">
        <v>1643</v>
      </c>
    </row>
    <row r="525" spans="1:9" ht="34.5" x14ac:dyDescent="0.25">
      <c r="A525" s="204"/>
      <c r="B525" s="219"/>
      <c r="C525" s="33" t="s">
        <v>1922</v>
      </c>
      <c r="D525" s="201"/>
      <c r="E525" s="53">
        <v>70000</v>
      </c>
      <c r="F525" s="40"/>
      <c r="G525" s="40" t="s">
        <v>1381</v>
      </c>
      <c r="H525" s="4" t="s">
        <v>1915</v>
      </c>
      <c r="I525" s="31" t="s">
        <v>1643</v>
      </c>
    </row>
    <row r="526" spans="1:9" ht="23" x14ac:dyDescent="0.25">
      <c r="A526" s="204"/>
      <c r="B526" s="219"/>
      <c r="C526" s="33" t="s">
        <v>1980</v>
      </c>
      <c r="D526" s="201"/>
      <c r="E526" s="169">
        <v>2000</v>
      </c>
      <c r="F526" s="163"/>
      <c r="G526" s="163" t="s">
        <v>288</v>
      </c>
      <c r="H526" s="4" t="s">
        <v>1979</v>
      </c>
      <c r="I526" s="162" t="s">
        <v>1643</v>
      </c>
    </row>
    <row r="527" spans="1:9" ht="23" x14ac:dyDescent="0.25">
      <c r="A527" s="204"/>
      <c r="B527" s="219"/>
      <c r="C527" s="33" t="s">
        <v>1981</v>
      </c>
      <c r="D527" s="201"/>
      <c r="E527" s="169">
        <v>101960</v>
      </c>
      <c r="F527" s="163"/>
      <c r="G527" s="163" t="s">
        <v>1458</v>
      </c>
      <c r="H527" s="4" t="s">
        <v>1979</v>
      </c>
      <c r="I527" s="162" t="s">
        <v>1643</v>
      </c>
    </row>
    <row r="528" spans="1:9" ht="34.5" x14ac:dyDescent="0.25">
      <c r="A528" s="204"/>
      <c r="B528" s="219"/>
      <c r="C528" s="33" t="s">
        <v>1982</v>
      </c>
      <c r="D528" s="201"/>
      <c r="E528" s="169">
        <v>32000</v>
      </c>
      <c r="F528" s="163"/>
      <c r="G528" s="163" t="s">
        <v>322</v>
      </c>
      <c r="H528" s="4" t="s">
        <v>1979</v>
      </c>
      <c r="I528" s="162" t="s">
        <v>1643</v>
      </c>
    </row>
    <row r="529" spans="1:9" ht="23" x14ac:dyDescent="0.25">
      <c r="A529" s="204"/>
      <c r="B529" s="219"/>
      <c r="C529" s="33" t="s">
        <v>1983</v>
      </c>
      <c r="D529" s="201"/>
      <c r="E529" s="169">
        <v>10000</v>
      </c>
      <c r="F529" s="163"/>
      <c r="G529" s="163" t="s">
        <v>288</v>
      </c>
      <c r="H529" s="4" t="s">
        <v>1979</v>
      </c>
      <c r="I529" s="162" t="s">
        <v>1643</v>
      </c>
    </row>
    <row r="530" spans="1:9" ht="23" x14ac:dyDescent="0.25">
      <c r="A530" s="204"/>
      <c r="B530" s="219"/>
      <c r="C530" s="33" t="s">
        <v>1984</v>
      </c>
      <c r="D530" s="201"/>
      <c r="E530" s="169">
        <v>10410</v>
      </c>
      <c r="F530" s="163"/>
      <c r="G530" s="163" t="s">
        <v>288</v>
      </c>
      <c r="H530" s="4" t="s">
        <v>1979</v>
      </c>
      <c r="I530" s="162" t="s">
        <v>1643</v>
      </c>
    </row>
    <row r="531" spans="1:9" ht="23" x14ac:dyDescent="0.25">
      <c r="A531" s="204"/>
      <c r="B531" s="219"/>
      <c r="C531" s="33" t="s">
        <v>1985</v>
      </c>
      <c r="D531" s="202"/>
      <c r="E531" s="169">
        <v>10410</v>
      </c>
      <c r="F531" s="163"/>
      <c r="G531" s="163" t="s">
        <v>288</v>
      </c>
      <c r="H531" s="4" t="s">
        <v>1979</v>
      </c>
      <c r="I531" s="162" t="s">
        <v>1643</v>
      </c>
    </row>
    <row r="532" spans="1:9" x14ac:dyDescent="0.25">
      <c r="A532" s="204"/>
      <c r="B532" s="219"/>
      <c r="C532" s="11" t="s">
        <v>42</v>
      </c>
      <c r="D532" s="11"/>
      <c r="E532" s="88">
        <f>SUM(E518:E531)</f>
        <v>352380</v>
      </c>
      <c r="F532" s="144"/>
      <c r="G532" s="11"/>
      <c r="H532" s="11"/>
      <c r="I532" s="46" t="s">
        <v>1643</v>
      </c>
    </row>
    <row r="533" spans="1:9" ht="46" customHeight="1" x14ac:dyDescent="0.25">
      <c r="A533" s="204">
        <v>83</v>
      </c>
      <c r="B533" s="219" t="s">
        <v>112</v>
      </c>
      <c r="C533" s="2"/>
      <c r="D533" s="200" t="s">
        <v>338</v>
      </c>
      <c r="E533" s="53">
        <v>2000</v>
      </c>
      <c r="F533" s="42">
        <v>2000</v>
      </c>
      <c r="G533" s="40" t="s">
        <v>337</v>
      </c>
      <c r="H533" s="4" t="s">
        <v>335</v>
      </c>
      <c r="I533" s="111" t="s">
        <v>1711</v>
      </c>
    </row>
    <row r="534" spans="1:9" ht="46" x14ac:dyDescent="0.25">
      <c r="A534" s="204"/>
      <c r="B534" s="219"/>
      <c r="C534" s="2" t="s">
        <v>1399</v>
      </c>
      <c r="D534" s="201"/>
      <c r="E534" s="53">
        <v>8700</v>
      </c>
      <c r="F534" s="40" t="s">
        <v>1400</v>
      </c>
      <c r="G534" s="40" t="s">
        <v>288</v>
      </c>
      <c r="H534" s="4" t="s">
        <v>1401</v>
      </c>
      <c r="I534" s="111" t="s">
        <v>1711</v>
      </c>
    </row>
    <row r="535" spans="1:9" ht="40" x14ac:dyDescent="0.25">
      <c r="A535" s="204"/>
      <c r="B535" s="219"/>
      <c r="C535" s="2" t="s">
        <v>1415</v>
      </c>
      <c r="D535" s="201"/>
      <c r="E535" s="53">
        <v>1200</v>
      </c>
      <c r="F535" s="40"/>
      <c r="G535" s="40" t="s">
        <v>337</v>
      </c>
      <c r="H535" s="4" t="s">
        <v>1408</v>
      </c>
      <c r="I535" s="111" t="s">
        <v>1711</v>
      </c>
    </row>
    <row r="536" spans="1:9" ht="40" x14ac:dyDescent="0.25">
      <c r="A536" s="204"/>
      <c r="B536" s="219"/>
      <c r="C536" s="2"/>
      <c r="D536" s="201"/>
      <c r="E536" s="53">
        <v>1770</v>
      </c>
      <c r="F536" s="40"/>
      <c r="G536" s="40" t="s">
        <v>1458</v>
      </c>
      <c r="H536" s="4" t="s">
        <v>1611</v>
      </c>
      <c r="I536" s="111" t="s">
        <v>1711</v>
      </c>
    </row>
    <row r="537" spans="1:9" ht="40" x14ac:dyDescent="0.25">
      <c r="A537" s="204"/>
      <c r="B537" s="219"/>
      <c r="C537" s="5"/>
      <c r="D537" s="201"/>
      <c r="E537" s="53">
        <v>1000</v>
      </c>
      <c r="F537" s="40" t="s">
        <v>1811</v>
      </c>
      <c r="G537" s="40" t="s">
        <v>1458</v>
      </c>
      <c r="H537" s="4" t="s">
        <v>1810</v>
      </c>
      <c r="I537" s="111" t="s">
        <v>1711</v>
      </c>
    </row>
    <row r="538" spans="1:9" ht="40" x14ac:dyDescent="0.25">
      <c r="A538" s="204"/>
      <c r="B538" s="219"/>
      <c r="C538" s="5"/>
      <c r="D538" s="201"/>
      <c r="E538" s="53">
        <v>2000</v>
      </c>
      <c r="F538" s="40"/>
      <c r="G538" s="40" t="s">
        <v>337</v>
      </c>
      <c r="H538" s="4" t="s">
        <v>1835</v>
      </c>
      <c r="I538" s="111" t="s">
        <v>1711</v>
      </c>
    </row>
    <row r="539" spans="1:9" ht="40" x14ac:dyDescent="0.25">
      <c r="A539" s="204"/>
      <c r="B539" s="219"/>
      <c r="C539" s="5"/>
      <c r="D539" s="202"/>
      <c r="E539" s="169">
        <v>800</v>
      </c>
      <c r="F539" s="163">
        <v>15604</v>
      </c>
      <c r="G539" s="163" t="s">
        <v>1977</v>
      </c>
      <c r="H539" s="4" t="s">
        <v>1904</v>
      </c>
      <c r="I539" s="111" t="s">
        <v>1711</v>
      </c>
    </row>
    <row r="540" spans="1:9" x14ac:dyDescent="0.25">
      <c r="A540" s="204"/>
      <c r="B540" s="219"/>
      <c r="C540" s="11" t="s">
        <v>42</v>
      </c>
      <c r="D540" s="11"/>
      <c r="E540" s="88">
        <f>SUM(E533:E539)</f>
        <v>17470</v>
      </c>
      <c r="F540" s="144"/>
      <c r="G540" s="11"/>
      <c r="H540" s="11"/>
      <c r="I540" s="13"/>
    </row>
    <row r="541" spans="1:9" ht="46" customHeight="1" x14ac:dyDescent="0.25">
      <c r="A541" s="204">
        <v>84</v>
      </c>
      <c r="B541" s="219" t="s">
        <v>284</v>
      </c>
      <c r="C541" s="2"/>
      <c r="D541" s="200" t="s">
        <v>339</v>
      </c>
      <c r="E541" s="53">
        <v>500</v>
      </c>
      <c r="F541" s="42">
        <v>500</v>
      </c>
      <c r="G541" s="40" t="s">
        <v>337</v>
      </c>
      <c r="H541" s="4" t="s">
        <v>335</v>
      </c>
      <c r="I541" s="111" t="s">
        <v>1711</v>
      </c>
    </row>
    <row r="542" spans="1:9" ht="40" x14ac:dyDescent="0.25">
      <c r="A542" s="204"/>
      <c r="B542" s="219"/>
      <c r="C542" s="2" t="s">
        <v>1416</v>
      </c>
      <c r="D542" s="202"/>
      <c r="E542" s="53">
        <v>720</v>
      </c>
      <c r="F542" s="40"/>
      <c r="G542" s="40" t="s">
        <v>337</v>
      </c>
      <c r="H542" s="4" t="s">
        <v>1408</v>
      </c>
      <c r="I542" s="111" t="s">
        <v>1711</v>
      </c>
    </row>
    <row r="543" spans="1:9" x14ac:dyDescent="0.25">
      <c r="A543" s="204"/>
      <c r="B543" s="219"/>
      <c r="C543" s="11" t="s">
        <v>42</v>
      </c>
      <c r="D543" s="11"/>
      <c r="E543" s="88">
        <f>SUM(E541:E542)</f>
        <v>1220</v>
      </c>
      <c r="F543" s="144"/>
      <c r="G543" s="11"/>
      <c r="H543" s="11"/>
      <c r="I543" s="13"/>
    </row>
    <row r="544" spans="1:9" ht="40" x14ac:dyDescent="0.25">
      <c r="A544" s="204">
        <v>85</v>
      </c>
      <c r="B544" s="219" t="s">
        <v>12</v>
      </c>
      <c r="C544" s="2" t="s">
        <v>269</v>
      </c>
      <c r="D544" s="200" t="s">
        <v>270</v>
      </c>
      <c r="E544" s="53">
        <v>50</v>
      </c>
      <c r="F544" s="42"/>
      <c r="G544" s="40" t="s">
        <v>271</v>
      </c>
      <c r="H544" s="4" t="s">
        <v>272</v>
      </c>
      <c r="I544" s="111" t="s">
        <v>1711</v>
      </c>
    </row>
    <row r="545" spans="1:9" ht="40" x14ac:dyDescent="0.25">
      <c r="A545" s="204"/>
      <c r="B545" s="219"/>
      <c r="C545" s="2"/>
      <c r="D545" s="202"/>
      <c r="E545" s="53">
        <v>350</v>
      </c>
      <c r="F545" s="42"/>
      <c r="G545" s="40" t="s">
        <v>288</v>
      </c>
      <c r="H545" s="4" t="s">
        <v>1611</v>
      </c>
      <c r="I545" s="111" t="s">
        <v>1711</v>
      </c>
    </row>
    <row r="546" spans="1:9" ht="11.5" customHeight="1" x14ac:dyDescent="0.25">
      <c r="A546" s="204"/>
      <c r="B546" s="219"/>
      <c r="C546" s="11" t="s">
        <v>42</v>
      </c>
      <c r="D546" s="11"/>
      <c r="E546" s="88">
        <f>SUM(E544:E545)</f>
        <v>400</v>
      </c>
      <c r="F546" s="144"/>
      <c r="G546" s="11"/>
      <c r="H546" s="11"/>
      <c r="I546" s="13"/>
    </row>
    <row r="547" spans="1:9" ht="40" customHeight="1" x14ac:dyDescent="0.25">
      <c r="A547" s="204">
        <v>86</v>
      </c>
      <c r="B547" s="199" t="s">
        <v>105</v>
      </c>
      <c r="C547" s="2"/>
      <c r="D547" s="200" t="s">
        <v>208</v>
      </c>
      <c r="E547" s="53">
        <v>3000</v>
      </c>
      <c r="F547" s="42" t="s">
        <v>1485</v>
      </c>
      <c r="G547" s="40" t="s">
        <v>322</v>
      </c>
      <c r="H547" s="4" t="s">
        <v>1481</v>
      </c>
      <c r="I547" s="111" t="s">
        <v>1711</v>
      </c>
    </row>
    <row r="548" spans="1:9" ht="40" x14ac:dyDescent="0.25">
      <c r="A548" s="204"/>
      <c r="B548" s="199"/>
      <c r="C548" s="2"/>
      <c r="D548" s="201"/>
      <c r="E548" s="53">
        <v>3000</v>
      </c>
      <c r="F548" s="42" t="s">
        <v>1486</v>
      </c>
      <c r="G548" s="40" t="s">
        <v>288</v>
      </c>
      <c r="H548" s="4" t="s">
        <v>1481</v>
      </c>
      <c r="I548" s="111" t="s">
        <v>1711</v>
      </c>
    </row>
    <row r="549" spans="1:9" ht="44.5" customHeight="1" x14ac:dyDescent="0.25">
      <c r="A549" s="204"/>
      <c r="B549" s="199"/>
      <c r="C549" s="2" t="s">
        <v>1618</v>
      </c>
      <c r="D549" s="201"/>
      <c r="E549" s="53">
        <v>300</v>
      </c>
      <c r="F549" s="42"/>
      <c r="G549" s="40" t="s">
        <v>288</v>
      </c>
      <c r="H549" s="4" t="s">
        <v>1611</v>
      </c>
      <c r="I549" s="111" t="s">
        <v>1711</v>
      </c>
    </row>
    <row r="550" spans="1:9" ht="44.5" customHeight="1" x14ac:dyDescent="0.25">
      <c r="A550" s="204"/>
      <c r="B550" s="199"/>
      <c r="C550" s="2" t="s">
        <v>1785</v>
      </c>
      <c r="D550" s="202"/>
      <c r="E550" s="53">
        <v>1000</v>
      </c>
      <c r="F550" s="42" t="s">
        <v>1871</v>
      </c>
      <c r="G550" s="40" t="s">
        <v>268</v>
      </c>
      <c r="H550" s="4" t="s">
        <v>1778</v>
      </c>
      <c r="I550" s="111" t="s">
        <v>1711</v>
      </c>
    </row>
    <row r="551" spans="1:9" ht="44.5" customHeight="1" x14ac:dyDescent="0.25">
      <c r="A551" s="204"/>
      <c r="B551" s="199"/>
      <c r="C551" s="2" t="s">
        <v>1986</v>
      </c>
      <c r="D551" s="161"/>
      <c r="E551" s="169">
        <v>2000</v>
      </c>
      <c r="F551" s="167"/>
      <c r="G551" s="163" t="s">
        <v>288</v>
      </c>
      <c r="H551" s="4" t="s">
        <v>1987</v>
      </c>
      <c r="I551" s="111" t="s">
        <v>1711</v>
      </c>
    </row>
    <row r="552" spans="1:9" ht="11.5" customHeight="1" x14ac:dyDescent="0.25">
      <c r="A552" s="204"/>
      <c r="B552" s="199"/>
      <c r="C552" s="11" t="s">
        <v>42</v>
      </c>
      <c r="D552" s="11"/>
      <c r="E552" s="88">
        <f>SUM(E547:E551)</f>
        <v>9300</v>
      </c>
      <c r="F552" s="144"/>
      <c r="G552" s="11"/>
      <c r="H552" s="11"/>
      <c r="I552" s="13"/>
    </row>
    <row r="553" spans="1:9" ht="61" customHeight="1" x14ac:dyDescent="0.25">
      <c r="A553" s="204">
        <v>87</v>
      </c>
      <c r="B553" s="219" t="s">
        <v>13</v>
      </c>
      <c r="C553" s="2"/>
      <c r="D553" s="200" t="s">
        <v>209</v>
      </c>
      <c r="E553" s="53">
        <v>2000</v>
      </c>
      <c r="F553" s="42">
        <v>2000</v>
      </c>
      <c r="G553" s="40" t="s">
        <v>337</v>
      </c>
      <c r="H553" s="4" t="s">
        <v>335</v>
      </c>
      <c r="I553" s="111" t="s">
        <v>1711</v>
      </c>
    </row>
    <row r="554" spans="1:9" ht="46" x14ac:dyDescent="0.25">
      <c r="A554" s="204"/>
      <c r="B554" s="219"/>
      <c r="C554" s="2"/>
      <c r="D554" s="201"/>
      <c r="E554" s="53">
        <v>1481</v>
      </c>
      <c r="F554" s="51" t="s">
        <v>1422</v>
      </c>
      <c r="G554" s="78" t="s">
        <v>288</v>
      </c>
      <c r="H554" s="79" t="s">
        <v>1928</v>
      </c>
      <c r="I554" s="111" t="s">
        <v>1711</v>
      </c>
    </row>
    <row r="555" spans="1:9" ht="40" x14ac:dyDescent="0.25">
      <c r="A555" s="204"/>
      <c r="B555" s="219"/>
      <c r="C555" s="2"/>
      <c r="D555" s="201"/>
      <c r="E555" s="53">
        <v>1000</v>
      </c>
      <c r="F555" s="51" t="s">
        <v>1435</v>
      </c>
      <c r="G555" s="78" t="s">
        <v>337</v>
      </c>
      <c r="H555" s="79" t="s">
        <v>1436</v>
      </c>
      <c r="I555" s="111" t="s">
        <v>1711</v>
      </c>
    </row>
    <row r="556" spans="1:9" ht="40" x14ac:dyDescent="0.25">
      <c r="A556" s="204"/>
      <c r="B556" s="219"/>
      <c r="C556" s="2"/>
      <c r="D556" s="201"/>
      <c r="E556" s="53">
        <v>1000</v>
      </c>
      <c r="F556" s="51" t="s">
        <v>1437</v>
      </c>
      <c r="G556" s="78" t="s">
        <v>1426</v>
      </c>
      <c r="H556" s="79" t="s">
        <v>1436</v>
      </c>
      <c r="I556" s="111" t="s">
        <v>1711</v>
      </c>
    </row>
    <row r="557" spans="1:9" ht="40" x14ac:dyDescent="0.25">
      <c r="A557" s="204"/>
      <c r="B557" s="219"/>
      <c r="C557" s="2"/>
      <c r="D557" s="201"/>
      <c r="E557" s="53">
        <v>300</v>
      </c>
      <c r="F557" s="51"/>
      <c r="G557" s="78" t="s">
        <v>337</v>
      </c>
      <c r="H557" s="79" t="s">
        <v>1442</v>
      </c>
      <c r="I557" s="111" t="s">
        <v>1711</v>
      </c>
    </row>
    <row r="558" spans="1:9" ht="57.5" x14ac:dyDescent="0.25">
      <c r="A558" s="204"/>
      <c r="B558" s="219"/>
      <c r="C558" s="2"/>
      <c r="D558" s="201"/>
      <c r="E558" s="53">
        <v>2000</v>
      </c>
      <c r="F558" s="51" t="s">
        <v>1446</v>
      </c>
      <c r="G558" s="78" t="s">
        <v>337</v>
      </c>
      <c r="H558" s="79" t="s">
        <v>1447</v>
      </c>
      <c r="I558" s="111" t="s">
        <v>1711</v>
      </c>
    </row>
    <row r="559" spans="1:9" ht="40" x14ac:dyDescent="0.25">
      <c r="A559" s="204"/>
      <c r="B559" s="219"/>
      <c r="C559" s="2"/>
      <c r="D559" s="201"/>
      <c r="E559" s="53">
        <v>1132.7</v>
      </c>
      <c r="F559" s="51"/>
      <c r="G559" s="78" t="s">
        <v>337</v>
      </c>
      <c r="H559" s="79" t="s">
        <v>1455</v>
      </c>
      <c r="I559" s="111" t="s">
        <v>1711</v>
      </c>
    </row>
    <row r="560" spans="1:9" ht="40" x14ac:dyDescent="0.25">
      <c r="A560" s="204"/>
      <c r="B560" s="219"/>
      <c r="C560" s="2"/>
      <c r="D560" s="201"/>
      <c r="E560" s="53">
        <v>300</v>
      </c>
      <c r="F560" s="51">
        <v>369</v>
      </c>
      <c r="G560" s="78" t="s">
        <v>336</v>
      </c>
      <c r="H560" s="79" t="s">
        <v>1382</v>
      </c>
      <c r="I560" s="111" t="s">
        <v>1711</v>
      </c>
    </row>
    <row r="561" spans="1:9" ht="40" x14ac:dyDescent="0.25">
      <c r="A561" s="204"/>
      <c r="B561" s="219"/>
      <c r="C561" s="2"/>
      <c r="D561" s="201"/>
      <c r="E561" s="53">
        <v>560</v>
      </c>
      <c r="F561" s="51">
        <v>688.8</v>
      </c>
      <c r="G561" s="78" t="s">
        <v>336</v>
      </c>
      <c r="H561" s="79" t="s">
        <v>1382</v>
      </c>
      <c r="I561" s="111" t="s">
        <v>1711</v>
      </c>
    </row>
    <row r="562" spans="1:9" ht="40" x14ac:dyDescent="0.25">
      <c r="A562" s="204"/>
      <c r="B562" s="219"/>
      <c r="C562" s="2"/>
      <c r="D562" s="201"/>
      <c r="E562" s="53">
        <v>8000</v>
      </c>
      <c r="F562" s="51"/>
      <c r="G562" s="78" t="s">
        <v>336</v>
      </c>
      <c r="H562" s="4" t="s">
        <v>1481</v>
      </c>
      <c r="I562" s="111" t="s">
        <v>1711</v>
      </c>
    </row>
    <row r="563" spans="1:9" ht="40" x14ac:dyDescent="0.25">
      <c r="A563" s="204"/>
      <c r="B563" s="219"/>
      <c r="C563" s="2"/>
      <c r="D563" s="201"/>
      <c r="E563" s="53">
        <v>1500</v>
      </c>
      <c r="F563" s="51"/>
      <c r="G563" s="78" t="s">
        <v>337</v>
      </c>
      <c r="H563" s="4" t="s">
        <v>1836</v>
      </c>
      <c r="I563" s="111" t="s">
        <v>1711</v>
      </c>
    </row>
    <row r="564" spans="1:9" ht="40" x14ac:dyDescent="0.25">
      <c r="A564" s="204"/>
      <c r="B564" s="219"/>
      <c r="C564" s="2" t="s">
        <v>1845</v>
      </c>
      <c r="D564" s="201"/>
      <c r="E564" s="53">
        <v>580</v>
      </c>
      <c r="F564" s="51" t="s">
        <v>1811</v>
      </c>
      <c r="G564" s="78" t="s">
        <v>291</v>
      </c>
      <c r="H564" s="4" t="s">
        <v>1837</v>
      </c>
      <c r="I564" s="111" t="s">
        <v>1711</v>
      </c>
    </row>
    <row r="565" spans="1:9" ht="40" x14ac:dyDescent="0.25">
      <c r="A565" s="204"/>
      <c r="B565" s="219"/>
      <c r="C565" s="2"/>
      <c r="D565" s="201"/>
      <c r="E565" s="53">
        <v>900</v>
      </c>
      <c r="F565" s="51" t="s">
        <v>1907</v>
      </c>
      <c r="G565" s="78" t="s">
        <v>337</v>
      </c>
      <c r="H565" s="79" t="s">
        <v>1904</v>
      </c>
      <c r="I565" s="111" t="s">
        <v>1711</v>
      </c>
    </row>
    <row r="566" spans="1:9" ht="40" x14ac:dyDescent="0.25">
      <c r="A566" s="204"/>
      <c r="B566" s="219"/>
      <c r="C566" s="94" t="s">
        <v>1925</v>
      </c>
      <c r="D566" s="201"/>
      <c r="E566" s="53">
        <v>60</v>
      </c>
      <c r="F566" s="51"/>
      <c r="G566" s="78" t="s">
        <v>1458</v>
      </c>
      <c r="H566" s="4" t="s">
        <v>1915</v>
      </c>
      <c r="I566" s="111" t="s">
        <v>1711</v>
      </c>
    </row>
    <row r="567" spans="1:9" ht="40" x14ac:dyDescent="0.25">
      <c r="A567" s="204"/>
      <c r="B567" s="219"/>
      <c r="C567" s="94"/>
      <c r="D567" s="202"/>
      <c r="E567" s="53">
        <v>1800</v>
      </c>
      <c r="F567" s="51" t="s">
        <v>1955</v>
      </c>
      <c r="G567" s="78" t="s">
        <v>1960</v>
      </c>
      <c r="H567" s="4" t="s">
        <v>1950</v>
      </c>
      <c r="I567" s="111" t="s">
        <v>1711</v>
      </c>
    </row>
    <row r="568" spans="1:9" x14ac:dyDescent="0.25">
      <c r="A568" s="204"/>
      <c r="B568" s="219"/>
      <c r="C568" s="11" t="s">
        <v>42</v>
      </c>
      <c r="D568" s="11"/>
      <c r="E568" s="88">
        <f>SUM(E553:E566)</f>
        <v>20813.7</v>
      </c>
      <c r="F568" s="144"/>
      <c r="G568" s="11"/>
      <c r="H568" s="11"/>
      <c r="I568" s="13"/>
    </row>
    <row r="569" spans="1:9" ht="46" customHeight="1" x14ac:dyDescent="0.25">
      <c r="A569" s="204">
        <v>88</v>
      </c>
      <c r="B569" s="219" t="s">
        <v>106</v>
      </c>
      <c r="C569" s="2"/>
      <c r="D569" s="200" t="s">
        <v>340</v>
      </c>
      <c r="E569" s="53">
        <v>15000</v>
      </c>
      <c r="F569" s="42">
        <v>15000</v>
      </c>
      <c r="G569" s="40" t="s">
        <v>337</v>
      </c>
      <c r="H569" s="4" t="s">
        <v>335</v>
      </c>
      <c r="I569" s="111" t="s">
        <v>1711</v>
      </c>
    </row>
    <row r="570" spans="1:9" ht="40" x14ac:dyDescent="0.25">
      <c r="A570" s="204"/>
      <c r="B570" s="219"/>
      <c r="C570" s="2" t="s">
        <v>1417</v>
      </c>
      <c r="D570" s="201"/>
      <c r="E570" s="53">
        <v>200</v>
      </c>
      <c r="F570" s="40"/>
      <c r="G570" s="40" t="s">
        <v>337</v>
      </c>
      <c r="H570" s="4" t="s">
        <v>1408</v>
      </c>
      <c r="I570" s="111" t="s">
        <v>1711</v>
      </c>
    </row>
    <row r="571" spans="1:9" ht="57.5" x14ac:dyDescent="0.25">
      <c r="A571" s="204"/>
      <c r="B571" s="219"/>
      <c r="C571" s="2"/>
      <c r="D571" s="201"/>
      <c r="E571" s="44">
        <v>5000</v>
      </c>
      <c r="F571" s="42">
        <v>5000</v>
      </c>
      <c r="G571" s="76" t="s">
        <v>337</v>
      </c>
      <c r="H571" s="77" t="s">
        <v>1447</v>
      </c>
      <c r="I571" s="111" t="s">
        <v>1711</v>
      </c>
    </row>
    <row r="572" spans="1:9" ht="40" x14ac:dyDescent="0.25">
      <c r="A572" s="204"/>
      <c r="B572" s="219"/>
      <c r="C572" s="2" t="s">
        <v>1619</v>
      </c>
      <c r="D572" s="202"/>
      <c r="E572" s="44">
        <v>300</v>
      </c>
      <c r="F572" s="42"/>
      <c r="G572" s="76" t="s">
        <v>288</v>
      </c>
      <c r="H572" s="77" t="s">
        <v>1611</v>
      </c>
      <c r="I572" s="111" t="s">
        <v>1711</v>
      </c>
    </row>
    <row r="573" spans="1:9" x14ac:dyDescent="0.25">
      <c r="A573" s="204"/>
      <c r="B573" s="219"/>
      <c r="C573" s="11" t="s">
        <v>42</v>
      </c>
      <c r="D573" s="11"/>
      <c r="E573" s="88">
        <f>SUM(E569:E572)</f>
        <v>20500</v>
      </c>
      <c r="F573" s="144"/>
      <c r="G573" s="11"/>
      <c r="H573" s="11"/>
      <c r="I573" s="13"/>
    </row>
    <row r="574" spans="1:9" ht="46" customHeight="1" x14ac:dyDescent="0.25">
      <c r="A574" s="204">
        <v>89</v>
      </c>
      <c r="B574" s="242" t="s">
        <v>257</v>
      </c>
      <c r="C574" s="2"/>
      <c r="D574" s="200" t="s">
        <v>340</v>
      </c>
      <c r="E574" s="44">
        <v>5000</v>
      </c>
      <c r="F574" s="42">
        <v>5000</v>
      </c>
      <c r="G574" s="35" t="s">
        <v>337</v>
      </c>
      <c r="H574" s="4" t="s">
        <v>335</v>
      </c>
      <c r="I574" s="111" t="s">
        <v>1711</v>
      </c>
    </row>
    <row r="575" spans="1:9" ht="40" x14ac:dyDescent="0.25">
      <c r="A575" s="204"/>
      <c r="B575" s="242"/>
      <c r="C575" s="2" t="s">
        <v>1391</v>
      </c>
      <c r="D575" s="201"/>
      <c r="E575" s="44">
        <v>300</v>
      </c>
      <c r="F575" s="42">
        <v>369</v>
      </c>
      <c r="G575" s="76" t="s">
        <v>336</v>
      </c>
      <c r="H575" s="77" t="s">
        <v>1382</v>
      </c>
      <c r="I575" s="111" t="s">
        <v>1711</v>
      </c>
    </row>
    <row r="576" spans="1:9" ht="40" x14ac:dyDescent="0.25">
      <c r="A576" s="204"/>
      <c r="B576" s="242"/>
      <c r="C576" s="2" t="s">
        <v>1392</v>
      </c>
      <c r="D576" s="201"/>
      <c r="E576" s="44">
        <v>560</v>
      </c>
      <c r="F576" s="42">
        <v>688.8</v>
      </c>
      <c r="G576" s="76" t="s">
        <v>336</v>
      </c>
      <c r="H576" s="77" t="s">
        <v>1382</v>
      </c>
      <c r="I576" s="111" t="s">
        <v>1711</v>
      </c>
    </row>
    <row r="577" spans="1:9" ht="57.5" x14ac:dyDescent="0.25">
      <c r="A577" s="204"/>
      <c r="B577" s="242"/>
      <c r="C577" s="2"/>
      <c r="D577" s="202"/>
      <c r="E577" s="44">
        <v>2000</v>
      </c>
      <c r="F577" s="42" t="s">
        <v>1872</v>
      </c>
      <c r="G577" s="76" t="s">
        <v>337</v>
      </c>
      <c r="H577" s="77" t="s">
        <v>1447</v>
      </c>
      <c r="I577" s="111" t="s">
        <v>1711</v>
      </c>
    </row>
    <row r="578" spans="1:9" x14ac:dyDescent="0.25">
      <c r="A578" s="204"/>
      <c r="B578" s="242"/>
      <c r="C578" s="11" t="s">
        <v>42</v>
      </c>
      <c r="D578" s="11"/>
      <c r="E578" s="88">
        <f>SUM(E574:E577)</f>
        <v>7860</v>
      </c>
      <c r="F578" s="144"/>
      <c r="G578" s="11"/>
      <c r="H578" s="11"/>
      <c r="I578" s="13"/>
    </row>
    <row r="579" spans="1:9" ht="161" customHeight="1" x14ac:dyDescent="0.25">
      <c r="A579" s="204">
        <v>90</v>
      </c>
      <c r="B579" s="223" t="s">
        <v>194</v>
      </c>
      <c r="C579" s="2" t="s">
        <v>266</v>
      </c>
      <c r="D579" s="200" t="s">
        <v>211</v>
      </c>
      <c r="E579" s="53">
        <v>9881</v>
      </c>
      <c r="F579" s="42"/>
      <c r="G579" s="40" t="s">
        <v>268</v>
      </c>
      <c r="H579" s="4" t="s">
        <v>265</v>
      </c>
      <c r="I579" s="111" t="s">
        <v>1711</v>
      </c>
    </row>
    <row r="580" spans="1:9" ht="40" x14ac:dyDescent="0.25">
      <c r="A580" s="204"/>
      <c r="B580" s="223"/>
      <c r="C580" s="2" t="s">
        <v>267</v>
      </c>
      <c r="D580" s="201"/>
      <c r="E580" s="53">
        <v>3800</v>
      </c>
      <c r="F580" s="42"/>
      <c r="G580" s="40" t="s">
        <v>264</v>
      </c>
      <c r="H580" s="4" t="s">
        <v>265</v>
      </c>
      <c r="I580" s="111" t="s">
        <v>1711</v>
      </c>
    </row>
    <row r="581" spans="1:9" ht="46" x14ac:dyDescent="0.25">
      <c r="A581" s="204"/>
      <c r="B581" s="223"/>
      <c r="C581" s="2"/>
      <c r="D581" s="201"/>
      <c r="E581" s="53">
        <v>500</v>
      </c>
      <c r="F581" s="42">
        <v>500</v>
      </c>
      <c r="G581" s="40" t="s">
        <v>268</v>
      </c>
      <c r="H581" s="4" t="s">
        <v>1449</v>
      </c>
      <c r="I581" s="111" t="s">
        <v>1711</v>
      </c>
    </row>
    <row r="582" spans="1:9" ht="40" x14ac:dyDescent="0.25">
      <c r="A582" s="204"/>
      <c r="B582" s="223"/>
      <c r="C582" s="2"/>
      <c r="D582" s="201"/>
      <c r="E582" s="53">
        <v>5000</v>
      </c>
      <c r="F582" s="42">
        <v>5000</v>
      </c>
      <c r="G582" s="40" t="s">
        <v>268</v>
      </c>
      <c r="H582" s="4" t="s">
        <v>1434</v>
      </c>
      <c r="I582" s="111" t="s">
        <v>1711</v>
      </c>
    </row>
    <row r="583" spans="1:9" ht="57.5" x14ac:dyDescent="0.25">
      <c r="A583" s="204"/>
      <c r="B583" s="223"/>
      <c r="C583" s="2"/>
      <c r="D583" s="202"/>
      <c r="E583" s="53">
        <v>7000</v>
      </c>
      <c r="F583" s="42"/>
      <c r="G583" s="40" t="s">
        <v>337</v>
      </c>
      <c r="H583" s="4" t="s">
        <v>1573</v>
      </c>
      <c r="I583" s="111" t="s">
        <v>1711</v>
      </c>
    </row>
    <row r="584" spans="1:9" x14ac:dyDescent="0.25">
      <c r="A584" s="204"/>
      <c r="B584" s="223"/>
      <c r="C584" s="11"/>
      <c r="D584" s="11"/>
      <c r="E584" s="88">
        <f>SUM(E579:E583)</f>
        <v>26181</v>
      </c>
      <c r="F584" s="144"/>
      <c r="G584" s="11"/>
      <c r="H584" s="11"/>
      <c r="I584" s="13"/>
    </row>
    <row r="585" spans="1:9" ht="46" customHeight="1" x14ac:dyDescent="0.25">
      <c r="A585" s="204">
        <v>91</v>
      </c>
      <c r="B585" s="227" t="s">
        <v>256</v>
      </c>
      <c r="C585" s="2"/>
      <c r="D585" s="70" t="s">
        <v>211</v>
      </c>
      <c r="E585" s="53">
        <v>3000</v>
      </c>
      <c r="F585" s="42"/>
      <c r="G585" s="40" t="s">
        <v>337</v>
      </c>
      <c r="H585" s="4" t="s">
        <v>1573</v>
      </c>
      <c r="I585" s="111" t="s">
        <v>1711</v>
      </c>
    </row>
    <row r="586" spans="1:9" x14ac:dyDescent="0.25">
      <c r="A586" s="204"/>
      <c r="B586" s="227"/>
      <c r="C586" s="11" t="s">
        <v>42</v>
      </c>
      <c r="D586" s="11"/>
      <c r="E586" s="88">
        <f>SUM(E585:E585)</f>
        <v>3000</v>
      </c>
      <c r="F586" s="144"/>
      <c r="G586" s="11"/>
      <c r="H586" s="11"/>
      <c r="I586" s="13"/>
    </row>
    <row r="587" spans="1:9" ht="46" customHeight="1" x14ac:dyDescent="0.25">
      <c r="A587" s="204">
        <v>92</v>
      </c>
      <c r="B587" s="224" t="s">
        <v>89</v>
      </c>
      <c r="C587" s="2" t="s">
        <v>324</v>
      </c>
      <c r="D587" s="200" t="s">
        <v>212</v>
      </c>
      <c r="E587" s="53">
        <v>3000</v>
      </c>
      <c r="F587" s="89">
        <v>3000</v>
      </c>
      <c r="G587" s="40" t="s">
        <v>268</v>
      </c>
      <c r="H587" s="4" t="s">
        <v>323</v>
      </c>
      <c r="I587" s="111" t="s">
        <v>1711</v>
      </c>
    </row>
    <row r="588" spans="1:9" ht="46" x14ac:dyDescent="0.25">
      <c r="A588" s="204"/>
      <c r="B588" s="224"/>
      <c r="C588" s="2" t="s">
        <v>325</v>
      </c>
      <c r="D588" s="201"/>
      <c r="E588" s="53">
        <v>2000</v>
      </c>
      <c r="F588" s="89">
        <v>2000</v>
      </c>
      <c r="G588" s="40" t="s">
        <v>268</v>
      </c>
      <c r="H588" s="4" t="s">
        <v>323</v>
      </c>
      <c r="I588" s="111" t="s">
        <v>1711</v>
      </c>
    </row>
    <row r="589" spans="1:9" ht="40" x14ac:dyDescent="0.25">
      <c r="A589" s="204"/>
      <c r="B589" s="224"/>
      <c r="C589" s="2" t="s">
        <v>324</v>
      </c>
      <c r="D589" s="201"/>
      <c r="E589" s="53">
        <v>3000</v>
      </c>
      <c r="F589" s="89">
        <v>3000</v>
      </c>
      <c r="G589" s="40" t="s">
        <v>268</v>
      </c>
      <c r="H589" s="4" t="s">
        <v>1434</v>
      </c>
      <c r="I589" s="111" t="s">
        <v>1711</v>
      </c>
    </row>
    <row r="590" spans="1:9" ht="40" x14ac:dyDescent="0.25">
      <c r="A590" s="204"/>
      <c r="B590" s="224"/>
      <c r="C590" s="2" t="s">
        <v>325</v>
      </c>
      <c r="D590" s="201"/>
      <c r="E590" s="53">
        <v>2000</v>
      </c>
      <c r="F590" s="89">
        <v>2000</v>
      </c>
      <c r="G590" s="40" t="s">
        <v>268</v>
      </c>
      <c r="H590" s="4" t="s">
        <v>1434</v>
      </c>
      <c r="I590" s="111" t="s">
        <v>1711</v>
      </c>
    </row>
    <row r="591" spans="1:9" ht="57.5" x14ac:dyDescent="0.25">
      <c r="A591" s="204"/>
      <c r="B591" s="224"/>
      <c r="C591" s="2"/>
      <c r="D591" s="202"/>
      <c r="E591" s="53">
        <v>5000</v>
      </c>
      <c r="F591" s="89"/>
      <c r="G591" s="40" t="s">
        <v>337</v>
      </c>
      <c r="H591" s="4" t="s">
        <v>1573</v>
      </c>
      <c r="I591" s="111" t="s">
        <v>1711</v>
      </c>
    </row>
    <row r="592" spans="1:9" x14ac:dyDescent="0.25">
      <c r="A592" s="204"/>
      <c r="B592" s="224"/>
      <c r="C592" s="11" t="s">
        <v>42</v>
      </c>
      <c r="D592" s="11"/>
      <c r="E592" s="88">
        <f>SUM(E587:E591)</f>
        <v>15000</v>
      </c>
      <c r="F592" s="144"/>
      <c r="G592" s="52"/>
      <c r="H592" s="52"/>
      <c r="I592" s="52"/>
    </row>
    <row r="593" spans="1:9" ht="77.150000000000006" customHeight="1" x14ac:dyDescent="0.25">
      <c r="A593" s="204">
        <v>93</v>
      </c>
      <c r="B593" s="222" t="s">
        <v>1712</v>
      </c>
      <c r="C593" s="2"/>
      <c r="D593" s="70" t="s">
        <v>212</v>
      </c>
      <c r="E593" s="53">
        <v>10000</v>
      </c>
      <c r="F593" s="89"/>
      <c r="G593" s="40" t="s">
        <v>337</v>
      </c>
      <c r="H593" s="4" t="s">
        <v>1573</v>
      </c>
      <c r="I593" s="111" t="s">
        <v>1711</v>
      </c>
    </row>
    <row r="594" spans="1:9" x14ac:dyDescent="0.25">
      <c r="A594" s="204"/>
      <c r="B594" s="222"/>
      <c r="C594" s="11" t="s">
        <v>42</v>
      </c>
      <c r="D594" s="11"/>
      <c r="E594" s="88">
        <f>SUM(E593:E593)</f>
        <v>10000</v>
      </c>
      <c r="F594" s="144"/>
      <c r="G594" s="11"/>
      <c r="H594" s="11"/>
      <c r="I594" s="13"/>
    </row>
    <row r="595" spans="1:9" ht="57.5" x14ac:dyDescent="0.25">
      <c r="A595" s="204">
        <v>94</v>
      </c>
      <c r="B595" s="223" t="s">
        <v>113</v>
      </c>
      <c r="C595" s="2"/>
      <c r="D595" s="70" t="s">
        <v>216</v>
      </c>
      <c r="E595" s="53">
        <v>3100</v>
      </c>
      <c r="F595" s="89" t="s">
        <v>1400</v>
      </c>
      <c r="G595" s="40" t="s">
        <v>288</v>
      </c>
      <c r="H595" s="4" t="s">
        <v>1402</v>
      </c>
      <c r="I595" s="111" t="s">
        <v>1711</v>
      </c>
    </row>
    <row r="596" spans="1:9" ht="43" customHeight="1" x14ac:dyDescent="0.25">
      <c r="A596" s="204"/>
      <c r="B596" s="223"/>
      <c r="C596" s="2"/>
      <c r="D596" s="70"/>
      <c r="E596" s="53">
        <v>6000</v>
      </c>
      <c r="F596" s="89"/>
      <c r="G596" s="40" t="s">
        <v>1574</v>
      </c>
      <c r="H596" s="4" t="s">
        <v>1573</v>
      </c>
      <c r="I596" s="111" t="s">
        <v>1711</v>
      </c>
    </row>
    <row r="597" spans="1:9" ht="43" customHeight="1" x14ac:dyDescent="0.25">
      <c r="A597" s="204"/>
      <c r="B597" s="223"/>
      <c r="C597" s="2" t="s">
        <v>1978</v>
      </c>
      <c r="D597" s="165"/>
      <c r="E597" s="169">
        <v>5100</v>
      </c>
      <c r="F597" s="89"/>
      <c r="G597" s="163" t="s">
        <v>288</v>
      </c>
      <c r="H597" s="4" t="s">
        <v>1979</v>
      </c>
      <c r="I597" s="111" t="s">
        <v>1711</v>
      </c>
    </row>
    <row r="598" spans="1:9" x14ac:dyDescent="0.25">
      <c r="A598" s="204"/>
      <c r="B598" s="223"/>
      <c r="C598" s="11" t="s">
        <v>42</v>
      </c>
      <c r="D598" s="11"/>
      <c r="E598" s="88">
        <f>SUM(E595:E597)</f>
        <v>14200</v>
      </c>
      <c r="F598" s="144"/>
      <c r="G598" s="11"/>
      <c r="H598" s="11"/>
      <c r="I598" s="13"/>
    </row>
    <row r="599" spans="1:9" ht="92.5" customHeight="1" x14ac:dyDescent="0.25">
      <c r="A599" s="204">
        <v>95</v>
      </c>
      <c r="B599" s="199" t="s">
        <v>230</v>
      </c>
      <c r="C599" s="2" t="s">
        <v>1620</v>
      </c>
      <c r="D599" s="70" t="s">
        <v>221</v>
      </c>
      <c r="E599" s="53">
        <v>500</v>
      </c>
      <c r="F599" s="89"/>
      <c r="G599" s="40" t="s">
        <v>322</v>
      </c>
      <c r="H599" s="4" t="s">
        <v>1611</v>
      </c>
      <c r="I599" s="111" t="s">
        <v>1711</v>
      </c>
    </row>
    <row r="600" spans="1:9" x14ac:dyDescent="0.25">
      <c r="A600" s="204"/>
      <c r="B600" s="199"/>
      <c r="C600" s="11" t="s">
        <v>42</v>
      </c>
      <c r="D600" s="11"/>
      <c r="E600" s="88">
        <f>SUM(E599:E599)</f>
        <v>500</v>
      </c>
      <c r="F600" s="144"/>
      <c r="G600" s="11"/>
      <c r="H600" s="11"/>
      <c r="I600" s="13"/>
    </row>
    <row r="601" spans="1:9" ht="72.650000000000006" customHeight="1" x14ac:dyDescent="0.25">
      <c r="A601" s="204">
        <v>96</v>
      </c>
      <c r="B601" s="205" t="s">
        <v>258</v>
      </c>
      <c r="C601" s="2" t="s">
        <v>1428</v>
      </c>
      <c r="D601" s="200" t="s">
        <v>221</v>
      </c>
      <c r="E601" s="22">
        <v>70000</v>
      </c>
      <c r="F601" s="51" t="s">
        <v>1422</v>
      </c>
      <c r="G601" s="78" t="s">
        <v>288</v>
      </c>
      <c r="H601" s="79" t="s">
        <v>1928</v>
      </c>
      <c r="I601" s="111" t="s">
        <v>1711</v>
      </c>
    </row>
    <row r="602" spans="1:9" ht="53.5" customHeight="1" x14ac:dyDescent="0.25">
      <c r="A602" s="204"/>
      <c r="B602" s="205"/>
      <c r="C602" s="2"/>
      <c r="D602" s="202"/>
      <c r="E602" s="22">
        <v>20000</v>
      </c>
      <c r="F602" s="51" t="s">
        <v>1435</v>
      </c>
      <c r="G602" s="78" t="s">
        <v>337</v>
      </c>
      <c r="H602" s="79" t="s">
        <v>1436</v>
      </c>
      <c r="I602" s="111" t="s">
        <v>1711</v>
      </c>
    </row>
    <row r="603" spans="1:9" x14ac:dyDescent="0.25">
      <c r="A603" s="204"/>
      <c r="B603" s="205"/>
      <c r="C603" s="11" t="s">
        <v>42</v>
      </c>
      <c r="D603" s="11"/>
      <c r="E603" s="88">
        <f>SUM(E601:E602)</f>
        <v>90000</v>
      </c>
      <c r="F603" s="144"/>
      <c r="G603" s="11"/>
      <c r="H603" s="11"/>
      <c r="I603" s="13"/>
    </row>
    <row r="604" spans="1:9" ht="40" x14ac:dyDescent="0.25">
      <c r="A604" s="204">
        <v>97</v>
      </c>
      <c r="B604" s="199" t="s">
        <v>115</v>
      </c>
      <c r="C604" s="2"/>
      <c r="D604" s="70" t="s">
        <v>1439</v>
      </c>
      <c r="E604" s="22">
        <v>5000</v>
      </c>
      <c r="F604" s="51" t="s">
        <v>1435</v>
      </c>
      <c r="G604" s="78" t="s">
        <v>337</v>
      </c>
      <c r="H604" s="79" t="s">
        <v>1436</v>
      </c>
      <c r="I604" s="111" t="s">
        <v>1711</v>
      </c>
    </row>
    <row r="605" spans="1:9" x14ac:dyDescent="0.25">
      <c r="A605" s="204"/>
      <c r="B605" s="199"/>
      <c r="C605" s="11" t="s">
        <v>42</v>
      </c>
      <c r="D605" s="11"/>
      <c r="E605" s="88">
        <f>SUM(E604)</f>
        <v>5000</v>
      </c>
      <c r="F605" s="144"/>
      <c r="G605" s="11"/>
      <c r="H605" s="11"/>
      <c r="I605" s="13"/>
    </row>
    <row r="606" spans="1:9" ht="40" x14ac:dyDescent="0.25">
      <c r="A606" s="204">
        <v>98</v>
      </c>
      <c r="B606" s="199" t="s">
        <v>146</v>
      </c>
      <c r="C606" s="5"/>
      <c r="D606" s="70" t="s">
        <v>1634</v>
      </c>
      <c r="E606" s="53">
        <v>125000</v>
      </c>
      <c r="F606" s="40"/>
      <c r="G606" s="40" t="s">
        <v>337</v>
      </c>
      <c r="H606" s="96" t="s">
        <v>1635</v>
      </c>
      <c r="I606" s="111" t="s">
        <v>1711</v>
      </c>
    </row>
    <row r="607" spans="1:9" x14ac:dyDescent="0.25">
      <c r="A607" s="204"/>
      <c r="B607" s="199"/>
      <c r="C607" s="11" t="s">
        <v>42</v>
      </c>
      <c r="D607" s="11"/>
      <c r="E607" s="88">
        <f>SUM(E606)</f>
        <v>125000</v>
      </c>
      <c r="F607" s="144"/>
      <c r="G607" s="11"/>
      <c r="H607" s="11"/>
      <c r="I607" s="13"/>
    </row>
    <row r="608" spans="1:9" ht="46" customHeight="1" x14ac:dyDescent="0.25">
      <c r="A608" s="204">
        <v>99</v>
      </c>
      <c r="B608" s="225" t="s">
        <v>107</v>
      </c>
      <c r="C608" s="5" t="s">
        <v>1795</v>
      </c>
      <c r="D608" s="200" t="s">
        <v>1793</v>
      </c>
      <c r="E608" s="53">
        <v>2500</v>
      </c>
      <c r="F608" s="40">
        <v>2500</v>
      </c>
      <c r="G608" s="40" t="s">
        <v>336</v>
      </c>
      <c r="H608" s="96" t="s">
        <v>1794</v>
      </c>
      <c r="I608" s="162" t="s">
        <v>1643</v>
      </c>
    </row>
    <row r="609" spans="1:9" ht="80.5" x14ac:dyDescent="0.25">
      <c r="A609" s="204"/>
      <c r="B609" s="225"/>
      <c r="C609" s="5" t="s">
        <v>2043</v>
      </c>
      <c r="D609" s="202"/>
      <c r="E609" s="169">
        <v>170000</v>
      </c>
      <c r="F609" s="163">
        <v>170000</v>
      </c>
      <c r="G609" s="163" t="s">
        <v>2014</v>
      </c>
      <c r="H609" s="96" t="s">
        <v>2010</v>
      </c>
      <c r="I609" s="162" t="s">
        <v>1643</v>
      </c>
    </row>
    <row r="610" spans="1:9" x14ac:dyDescent="0.25">
      <c r="A610" s="204"/>
      <c r="B610" s="225"/>
      <c r="C610" s="11" t="s">
        <v>42</v>
      </c>
      <c r="D610" s="11"/>
      <c r="E610" s="88">
        <f>SUM(E608:E609)</f>
        <v>172500</v>
      </c>
      <c r="F610" s="144"/>
      <c r="G610" s="11"/>
      <c r="H610" s="11"/>
      <c r="I610" s="46" t="s">
        <v>1643</v>
      </c>
    </row>
    <row r="611" spans="1:9" ht="40" x14ac:dyDescent="0.25">
      <c r="A611" s="204">
        <v>100</v>
      </c>
      <c r="B611" s="199" t="s">
        <v>122</v>
      </c>
      <c r="C611" s="2" t="s">
        <v>1487</v>
      </c>
      <c r="D611" s="70" t="s">
        <v>1488</v>
      </c>
      <c r="E611" s="92">
        <v>1000</v>
      </c>
      <c r="F611" s="149">
        <v>500</v>
      </c>
      <c r="G611" s="81" t="s">
        <v>322</v>
      </c>
      <c r="H611" s="4" t="s">
        <v>1481</v>
      </c>
      <c r="I611" s="111" t="s">
        <v>1711</v>
      </c>
    </row>
    <row r="612" spans="1:9" x14ac:dyDescent="0.25">
      <c r="A612" s="204"/>
      <c r="B612" s="199"/>
      <c r="C612" s="11" t="s">
        <v>42</v>
      </c>
      <c r="D612" s="11"/>
      <c r="E612" s="88">
        <f>SUM(E611)</f>
        <v>1000</v>
      </c>
      <c r="F612" s="144"/>
      <c r="G612" s="11"/>
      <c r="H612" s="11"/>
      <c r="I612" s="13"/>
    </row>
    <row r="613" spans="1:9" ht="25" customHeight="1" x14ac:dyDescent="0.25">
      <c r="A613" s="204">
        <v>101</v>
      </c>
      <c r="B613" s="223" t="s">
        <v>169</v>
      </c>
      <c r="C613" s="2"/>
      <c r="D613" s="70" t="s">
        <v>218</v>
      </c>
      <c r="E613" s="53"/>
      <c r="F613" s="42"/>
      <c r="G613" s="40"/>
      <c r="H613" s="40"/>
      <c r="I613" s="6"/>
    </row>
    <row r="614" spans="1:9" x14ac:dyDescent="0.25">
      <c r="A614" s="204"/>
      <c r="B614" s="223"/>
      <c r="C614" s="11" t="s">
        <v>42</v>
      </c>
      <c r="D614" s="11"/>
      <c r="E614" s="90"/>
      <c r="F614" s="144"/>
      <c r="G614" s="11"/>
      <c r="H614" s="11"/>
      <c r="I614" s="13"/>
    </row>
    <row r="615" spans="1:9" ht="54.65" customHeight="1" x14ac:dyDescent="0.25">
      <c r="A615" s="204">
        <v>102</v>
      </c>
      <c r="B615" s="227" t="s">
        <v>259</v>
      </c>
      <c r="C615" s="2"/>
      <c r="D615" s="70" t="s">
        <v>218</v>
      </c>
      <c r="E615" s="22">
        <v>2000</v>
      </c>
      <c r="F615" s="51" t="s">
        <v>1424</v>
      </c>
      <c r="G615" s="78" t="s">
        <v>288</v>
      </c>
      <c r="H615" s="79" t="s">
        <v>1928</v>
      </c>
      <c r="I615" s="111" t="s">
        <v>1711</v>
      </c>
    </row>
    <row r="616" spans="1:9" x14ac:dyDescent="0.25">
      <c r="A616" s="204"/>
      <c r="B616" s="227"/>
      <c r="C616" s="11" t="s">
        <v>42</v>
      </c>
      <c r="D616" s="11"/>
      <c r="E616" s="88">
        <f>SUM(E615)</f>
        <v>2000</v>
      </c>
      <c r="F616" s="144"/>
      <c r="G616" s="11"/>
      <c r="H616" s="11"/>
      <c r="I616" s="13"/>
    </row>
    <row r="617" spans="1:9" ht="40" customHeight="1" x14ac:dyDescent="0.25">
      <c r="A617" s="204">
        <v>103</v>
      </c>
      <c r="B617" s="228" t="s">
        <v>136</v>
      </c>
      <c r="C617" s="5" t="s">
        <v>1797</v>
      </c>
      <c r="D617" s="70" t="s">
        <v>215</v>
      </c>
      <c r="E617" s="22">
        <v>33000</v>
      </c>
      <c r="F617" s="51">
        <v>33000</v>
      </c>
      <c r="G617" s="78" t="s">
        <v>336</v>
      </c>
      <c r="H617" s="79" t="s">
        <v>1794</v>
      </c>
      <c r="I617" s="111" t="s">
        <v>1711</v>
      </c>
    </row>
    <row r="618" spans="1:9" ht="57" customHeight="1" x14ac:dyDescent="0.25">
      <c r="A618" s="204"/>
      <c r="B618" s="230"/>
      <c r="C618" s="5" t="s">
        <v>1924</v>
      </c>
      <c r="D618" s="70"/>
      <c r="E618" s="22">
        <v>75000</v>
      </c>
      <c r="F618" s="51"/>
      <c r="G618" s="40" t="s">
        <v>271</v>
      </c>
      <c r="H618" s="4" t="s">
        <v>1915</v>
      </c>
      <c r="I618" s="111" t="s">
        <v>1711</v>
      </c>
    </row>
    <row r="619" spans="1:9" x14ac:dyDescent="0.25">
      <c r="A619" s="204"/>
      <c r="B619" s="230"/>
      <c r="C619" s="11" t="s">
        <v>42</v>
      </c>
      <c r="D619" s="11"/>
      <c r="E619" s="88">
        <f>SUM(E617:E618)</f>
        <v>108000</v>
      </c>
      <c r="F619" s="144"/>
      <c r="G619" s="11"/>
      <c r="H619" s="11"/>
      <c r="I619" s="13"/>
    </row>
    <row r="620" spans="1:9" ht="40" x14ac:dyDescent="0.25">
      <c r="A620" s="204">
        <v>104</v>
      </c>
      <c r="B620" s="223" t="s">
        <v>1796</v>
      </c>
      <c r="C620" s="5" t="s">
        <v>1796</v>
      </c>
      <c r="D620" s="70" t="s">
        <v>220</v>
      </c>
      <c r="E620" s="22">
        <v>6650</v>
      </c>
      <c r="F620" s="51">
        <v>6650</v>
      </c>
      <c r="G620" s="78" t="s">
        <v>288</v>
      </c>
      <c r="H620" s="79" t="s">
        <v>1794</v>
      </c>
      <c r="I620" s="111" t="s">
        <v>1711</v>
      </c>
    </row>
    <row r="621" spans="1:9" x14ac:dyDescent="0.25">
      <c r="A621" s="204"/>
      <c r="B621" s="223"/>
      <c r="C621" s="11"/>
      <c r="D621" s="11"/>
      <c r="E621" s="88">
        <f>SUM(E620)</f>
        <v>6650</v>
      </c>
      <c r="F621" s="144"/>
      <c r="G621" s="11"/>
      <c r="H621" s="11"/>
      <c r="I621" s="13"/>
    </row>
    <row r="622" spans="1:9" ht="40" x14ac:dyDescent="0.25">
      <c r="A622" s="204">
        <v>105</v>
      </c>
      <c r="B622" s="228" t="s">
        <v>1798</v>
      </c>
      <c r="C622" s="5" t="s">
        <v>1799</v>
      </c>
      <c r="D622" s="70" t="s">
        <v>220</v>
      </c>
      <c r="E622" s="22">
        <v>7000</v>
      </c>
      <c r="F622" s="51">
        <v>7000</v>
      </c>
      <c r="G622" s="78" t="s">
        <v>336</v>
      </c>
      <c r="H622" s="79" t="s">
        <v>1794</v>
      </c>
      <c r="I622" s="111" t="s">
        <v>1711</v>
      </c>
    </row>
    <row r="623" spans="1:9" x14ac:dyDescent="0.25">
      <c r="A623" s="204"/>
      <c r="B623" s="229"/>
      <c r="C623" s="11"/>
      <c r="D623" s="11"/>
      <c r="E623" s="88">
        <f>SUM(E622)</f>
        <v>7000</v>
      </c>
      <c r="F623" s="144"/>
      <c r="G623" s="11"/>
      <c r="H623" s="11"/>
      <c r="I623" s="13"/>
    </row>
    <row r="624" spans="1:9" ht="59.5" customHeight="1" x14ac:dyDescent="0.25">
      <c r="A624" s="204">
        <v>106</v>
      </c>
      <c r="B624" s="223" t="s">
        <v>184</v>
      </c>
      <c r="C624" s="2"/>
      <c r="D624" s="18"/>
      <c r="E624" s="53"/>
      <c r="F624" s="42"/>
      <c r="G624" s="40"/>
      <c r="H624" s="40"/>
      <c r="I624" s="6"/>
    </row>
    <row r="625" spans="1:9" x14ac:dyDescent="0.25">
      <c r="A625" s="204"/>
      <c r="B625" s="223"/>
      <c r="C625" s="11" t="s">
        <v>42</v>
      </c>
      <c r="D625" s="11"/>
      <c r="E625" s="90"/>
      <c r="F625" s="144"/>
      <c r="G625" s="11"/>
      <c r="H625" s="11"/>
      <c r="I625" s="13"/>
    </row>
    <row r="626" spans="1:9" ht="46" x14ac:dyDescent="0.25">
      <c r="A626" s="204">
        <v>107</v>
      </c>
      <c r="B626" s="227" t="s">
        <v>341</v>
      </c>
      <c r="C626" s="2"/>
      <c r="D626" s="18"/>
      <c r="E626" s="98">
        <v>10000</v>
      </c>
      <c r="F626" s="145">
        <v>10000</v>
      </c>
      <c r="G626" s="55" t="s">
        <v>337</v>
      </c>
      <c r="H626" s="4" t="s">
        <v>335</v>
      </c>
      <c r="I626" s="111" t="s">
        <v>1711</v>
      </c>
    </row>
    <row r="627" spans="1:9" x14ac:dyDescent="0.25">
      <c r="A627" s="204"/>
      <c r="B627" s="227"/>
      <c r="C627" s="11" t="s">
        <v>42</v>
      </c>
      <c r="D627" s="11"/>
      <c r="E627" s="88">
        <f>SUM(E626)</f>
        <v>10000</v>
      </c>
      <c r="F627" s="144"/>
      <c r="G627" s="11"/>
      <c r="H627" s="11"/>
      <c r="I627" s="13"/>
    </row>
    <row r="628" spans="1:9" x14ac:dyDescent="0.25">
      <c r="A628" s="204">
        <v>108</v>
      </c>
      <c r="B628" s="223" t="s">
        <v>196</v>
      </c>
      <c r="C628" s="2"/>
      <c r="D628" s="18"/>
      <c r="E628" s="98"/>
      <c r="F628" s="145"/>
      <c r="G628" s="55"/>
      <c r="H628" s="4"/>
      <c r="I628" s="6"/>
    </row>
    <row r="629" spans="1:9" x14ac:dyDescent="0.25">
      <c r="A629" s="204"/>
      <c r="B629" s="223"/>
      <c r="C629" s="11" t="s">
        <v>42</v>
      </c>
      <c r="D629" s="11"/>
      <c r="E629" s="90"/>
      <c r="F629" s="144"/>
      <c r="G629" s="11"/>
      <c r="H629" s="11"/>
      <c r="I629" s="13"/>
    </row>
    <row r="630" spans="1:9" ht="57.5" x14ac:dyDescent="0.25">
      <c r="A630" s="204">
        <v>109</v>
      </c>
      <c r="B630" s="227" t="s">
        <v>260</v>
      </c>
      <c r="C630" s="2" t="s">
        <v>1782</v>
      </c>
      <c r="D630" s="18"/>
      <c r="E630" s="56">
        <v>800</v>
      </c>
      <c r="F630" s="145" t="s">
        <v>1873</v>
      </c>
      <c r="G630" s="55" t="s">
        <v>288</v>
      </c>
      <c r="H630" s="4" t="s">
        <v>1778</v>
      </c>
      <c r="I630" s="111" t="s">
        <v>1711</v>
      </c>
    </row>
    <row r="631" spans="1:9" x14ac:dyDescent="0.25">
      <c r="A631" s="204"/>
      <c r="B631" s="227"/>
      <c r="C631" s="11" t="s">
        <v>42</v>
      </c>
      <c r="D631" s="11"/>
      <c r="E631" s="88">
        <f>SUM(E630)</f>
        <v>800</v>
      </c>
      <c r="F631" s="144"/>
      <c r="G631" s="11"/>
      <c r="H631" s="11"/>
      <c r="I631" s="13"/>
    </row>
    <row r="632" spans="1:9" ht="34.5" x14ac:dyDescent="0.25">
      <c r="A632" s="204">
        <v>110</v>
      </c>
      <c r="B632" s="223" t="s">
        <v>1932</v>
      </c>
      <c r="C632" s="33" t="s">
        <v>1923</v>
      </c>
      <c r="D632" s="153" t="s">
        <v>219</v>
      </c>
      <c r="E632" s="56">
        <v>230000</v>
      </c>
      <c r="F632" s="42"/>
      <c r="G632" s="40" t="s">
        <v>1381</v>
      </c>
      <c r="H632" s="4" t="s">
        <v>1915</v>
      </c>
      <c r="I632" s="31" t="s">
        <v>1643</v>
      </c>
    </row>
    <row r="633" spans="1:9" x14ac:dyDescent="0.25">
      <c r="A633" s="204"/>
      <c r="B633" s="223"/>
      <c r="C633" s="11" t="s">
        <v>42</v>
      </c>
      <c r="D633" s="11"/>
      <c r="E633" s="90">
        <f>SUM(E632:E632)</f>
        <v>230000</v>
      </c>
      <c r="F633" s="144"/>
      <c r="G633" s="11"/>
      <c r="H633" s="11"/>
      <c r="I633" s="46" t="s">
        <v>1643</v>
      </c>
    </row>
    <row r="634" spans="1:9" ht="25" customHeight="1" x14ac:dyDescent="0.25">
      <c r="A634" s="197">
        <v>111</v>
      </c>
      <c r="B634" s="227" t="s">
        <v>261</v>
      </c>
      <c r="C634" s="2"/>
      <c r="D634" s="200" t="s">
        <v>219</v>
      </c>
      <c r="E634" s="53"/>
      <c r="F634" s="42"/>
      <c r="G634" s="40"/>
      <c r="H634" s="40"/>
      <c r="I634" s="6"/>
    </row>
    <row r="635" spans="1:9" ht="21.65" customHeight="1" x14ac:dyDescent="0.25">
      <c r="A635" s="217"/>
      <c r="B635" s="227"/>
      <c r="C635" s="2"/>
      <c r="D635" s="202"/>
      <c r="E635" s="53"/>
      <c r="F635" s="42"/>
      <c r="G635" s="40"/>
      <c r="H635" s="40"/>
      <c r="I635" s="6"/>
    </row>
    <row r="636" spans="1:9" x14ac:dyDescent="0.25">
      <c r="A636" s="198"/>
      <c r="B636" s="227"/>
      <c r="C636" s="11" t="s">
        <v>42</v>
      </c>
      <c r="D636" s="11"/>
      <c r="E636" s="90"/>
      <c r="F636" s="144"/>
      <c r="G636" s="11"/>
      <c r="H636" s="11"/>
      <c r="I636" s="13"/>
    </row>
    <row r="637" spans="1:9" ht="40" x14ac:dyDescent="0.25">
      <c r="A637" s="204">
        <v>112</v>
      </c>
      <c r="B637" s="199" t="s">
        <v>168</v>
      </c>
      <c r="C637" s="5" t="s">
        <v>328</v>
      </c>
      <c r="D637" s="70" t="s">
        <v>202</v>
      </c>
      <c r="E637" s="53">
        <v>20000</v>
      </c>
      <c r="F637" s="42"/>
      <c r="G637" s="40" t="s">
        <v>291</v>
      </c>
      <c r="H637" s="15" t="s">
        <v>329</v>
      </c>
      <c r="I637" s="111" t="s">
        <v>1711</v>
      </c>
    </row>
    <row r="638" spans="1:9" x14ac:dyDescent="0.25">
      <c r="A638" s="204"/>
      <c r="B638" s="199"/>
      <c r="C638" s="11" t="s">
        <v>42</v>
      </c>
      <c r="D638" s="11"/>
      <c r="E638" s="88">
        <f>SUM(E637:E637)</f>
        <v>20000</v>
      </c>
      <c r="F638" s="144"/>
      <c r="G638" s="11"/>
      <c r="H638" s="11"/>
      <c r="I638" s="13"/>
    </row>
    <row r="639" spans="1:9" ht="60.65" customHeight="1" x14ac:dyDescent="0.25">
      <c r="A639" s="204">
        <v>113</v>
      </c>
      <c r="B639" s="199" t="s">
        <v>139</v>
      </c>
      <c r="C639" s="2" t="s">
        <v>1531</v>
      </c>
      <c r="D639" s="200" t="s">
        <v>200</v>
      </c>
      <c r="E639" s="53">
        <v>22382.67</v>
      </c>
      <c r="F639" s="40"/>
      <c r="G639" s="40" t="s">
        <v>1407</v>
      </c>
      <c r="H639" s="4" t="s">
        <v>1527</v>
      </c>
      <c r="I639" s="111" t="s">
        <v>1711</v>
      </c>
    </row>
    <row r="640" spans="1:9" ht="64" customHeight="1" x14ac:dyDescent="0.25">
      <c r="A640" s="204"/>
      <c r="B640" s="199"/>
      <c r="C640" s="2" t="s">
        <v>1812</v>
      </c>
      <c r="D640" s="202"/>
      <c r="E640" s="53">
        <v>6000</v>
      </c>
      <c r="F640" s="40"/>
      <c r="G640" s="40"/>
      <c r="H640" s="4" t="s">
        <v>1810</v>
      </c>
      <c r="I640" s="111" t="s">
        <v>1711</v>
      </c>
    </row>
    <row r="641" spans="1:9" x14ac:dyDescent="0.25">
      <c r="A641" s="204"/>
      <c r="B641" s="199"/>
      <c r="C641" s="11" t="s">
        <v>42</v>
      </c>
      <c r="D641" s="11"/>
      <c r="E641" s="88">
        <f>SUM(E639:E640)</f>
        <v>28382.67</v>
      </c>
      <c r="F641" s="144"/>
      <c r="G641" s="11"/>
      <c r="H641" s="11"/>
      <c r="I641" s="13"/>
    </row>
    <row r="642" spans="1:9" ht="40" x14ac:dyDescent="0.25">
      <c r="A642" s="204">
        <v>114</v>
      </c>
      <c r="B642" s="205" t="s">
        <v>255</v>
      </c>
      <c r="C642" s="2"/>
      <c r="D642" s="70" t="s">
        <v>200</v>
      </c>
      <c r="E642" s="53"/>
      <c r="F642" s="42"/>
      <c r="G642" s="40"/>
      <c r="H642" s="40"/>
      <c r="I642" s="6"/>
    </row>
    <row r="643" spans="1:9" x14ac:dyDescent="0.25">
      <c r="A643" s="204"/>
      <c r="B643" s="205"/>
      <c r="C643" s="11" t="s">
        <v>42</v>
      </c>
      <c r="D643" s="11"/>
      <c r="E643" s="90"/>
      <c r="F643" s="144"/>
      <c r="G643" s="11"/>
      <c r="H643" s="11"/>
      <c r="I643" s="13"/>
    </row>
    <row r="644" spans="1:9" ht="40" x14ac:dyDescent="0.25">
      <c r="A644" s="204">
        <v>115</v>
      </c>
      <c r="B644" s="199" t="s">
        <v>121</v>
      </c>
      <c r="C644" s="2" t="s">
        <v>262</v>
      </c>
      <c r="D644" s="70" t="s">
        <v>263</v>
      </c>
      <c r="E644" s="53">
        <v>2000</v>
      </c>
      <c r="F644" s="42"/>
      <c r="G644" s="40" t="s">
        <v>264</v>
      </c>
      <c r="H644" s="15" t="s">
        <v>265</v>
      </c>
      <c r="I644" s="111" t="s">
        <v>1711</v>
      </c>
    </row>
    <row r="645" spans="1:9" x14ac:dyDescent="0.25">
      <c r="A645" s="204"/>
      <c r="B645" s="199"/>
      <c r="C645" s="11" t="s">
        <v>42</v>
      </c>
      <c r="D645" s="11"/>
      <c r="E645" s="88">
        <f>SUM(E644:E644)</f>
        <v>2000</v>
      </c>
      <c r="F645" s="144"/>
      <c r="G645" s="11"/>
      <c r="H645" s="11"/>
      <c r="I645" s="13"/>
    </row>
    <row r="646" spans="1:9" ht="103.5" x14ac:dyDescent="0.25">
      <c r="A646" s="204">
        <v>116</v>
      </c>
      <c r="B646" s="206" t="s">
        <v>277</v>
      </c>
      <c r="C646" s="107" t="s">
        <v>278</v>
      </c>
      <c r="D646" s="70" t="s">
        <v>279</v>
      </c>
      <c r="E646" s="53">
        <v>60000</v>
      </c>
      <c r="F646" s="146"/>
      <c r="G646" s="93" t="s">
        <v>283</v>
      </c>
      <c r="H646" s="15" t="s">
        <v>273</v>
      </c>
      <c r="I646" s="111" t="s">
        <v>1711</v>
      </c>
    </row>
    <row r="647" spans="1:9" x14ac:dyDescent="0.25">
      <c r="A647" s="204"/>
      <c r="B647" s="206"/>
      <c r="C647" s="11" t="s">
        <v>42</v>
      </c>
      <c r="D647" s="47"/>
      <c r="E647" s="45">
        <f>SUM(E646)</f>
        <v>60000</v>
      </c>
      <c r="F647" s="147"/>
      <c r="G647" s="46"/>
      <c r="H647" s="46"/>
      <c r="I647" s="46"/>
    </row>
    <row r="648" spans="1:9" ht="207" x14ac:dyDescent="0.25">
      <c r="A648" s="204">
        <v>117</v>
      </c>
      <c r="B648" s="206" t="s">
        <v>280</v>
      </c>
      <c r="C648" s="114" t="s">
        <v>281</v>
      </c>
      <c r="D648" s="70" t="s">
        <v>282</v>
      </c>
      <c r="E648" s="53">
        <v>70000</v>
      </c>
      <c r="F648" s="146"/>
      <c r="G648" s="93" t="s">
        <v>283</v>
      </c>
      <c r="H648" s="15" t="s">
        <v>273</v>
      </c>
      <c r="I648" s="111" t="s">
        <v>1711</v>
      </c>
    </row>
    <row r="649" spans="1:9" x14ac:dyDescent="0.25">
      <c r="A649" s="204"/>
      <c r="B649" s="206"/>
      <c r="C649" s="11" t="s">
        <v>42</v>
      </c>
      <c r="D649" s="47"/>
      <c r="E649" s="45">
        <f>SUM(E648)</f>
        <v>70000</v>
      </c>
      <c r="F649" s="147"/>
      <c r="G649" s="46"/>
      <c r="H649" s="46"/>
      <c r="I649" s="46"/>
    </row>
    <row r="650" spans="1:9" ht="80.5" x14ac:dyDescent="0.25">
      <c r="A650" s="204">
        <v>118</v>
      </c>
      <c r="B650" s="199" t="s">
        <v>285</v>
      </c>
      <c r="C650" s="107" t="s">
        <v>286</v>
      </c>
      <c r="D650" s="70" t="s">
        <v>287</v>
      </c>
      <c r="E650" s="53">
        <v>40000</v>
      </c>
      <c r="F650" s="89"/>
      <c r="G650" s="42" t="s">
        <v>276</v>
      </c>
      <c r="H650" s="15" t="s">
        <v>273</v>
      </c>
      <c r="I650" s="111" t="s">
        <v>1711</v>
      </c>
    </row>
    <row r="651" spans="1:9" x14ac:dyDescent="0.25">
      <c r="A651" s="204"/>
      <c r="B651" s="199"/>
      <c r="C651" s="11" t="s">
        <v>42</v>
      </c>
      <c r="D651" s="47"/>
      <c r="E651" s="45">
        <f>SUM(E650)</f>
        <v>40000</v>
      </c>
      <c r="F651" s="147"/>
      <c r="G651" s="46"/>
      <c r="H651" s="46"/>
      <c r="I651" s="46"/>
    </row>
    <row r="652" spans="1:9" ht="40" x14ac:dyDescent="0.25">
      <c r="A652" s="204">
        <v>119</v>
      </c>
      <c r="B652" s="199" t="s">
        <v>1858</v>
      </c>
      <c r="C652" s="2" t="s">
        <v>1413</v>
      </c>
      <c r="D652" s="70" t="s">
        <v>1414</v>
      </c>
      <c r="E652" s="53">
        <v>3500</v>
      </c>
      <c r="F652" s="40"/>
      <c r="G652" s="40" t="s">
        <v>337</v>
      </c>
      <c r="H652" s="15" t="s">
        <v>1408</v>
      </c>
      <c r="I652" s="111" t="s">
        <v>1711</v>
      </c>
    </row>
    <row r="653" spans="1:9" x14ac:dyDescent="0.25">
      <c r="A653" s="204"/>
      <c r="B653" s="199"/>
      <c r="C653" s="11" t="s">
        <v>42</v>
      </c>
      <c r="D653" s="11"/>
      <c r="E653" s="80">
        <f>SUM(E652)</f>
        <v>3500</v>
      </c>
      <c r="F653" s="11"/>
      <c r="G653" s="11"/>
      <c r="H653" s="11"/>
      <c r="I653" s="13"/>
    </row>
    <row r="654" spans="1:9" ht="40" x14ac:dyDescent="0.25">
      <c r="A654" s="204">
        <v>120</v>
      </c>
      <c r="B654" s="223" t="s">
        <v>1418</v>
      </c>
      <c r="C654" s="2" t="s">
        <v>1419</v>
      </c>
      <c r="D654" s="70" t="s">
        <v>1420</v>
      </c>
      <c r="E654" s="53">
        <v>50</v>
      </c>
      <c r="F654" s="40"/>
      <c r="G654" s="40" t="s">
        <v>337</v>
      </c>
      <c r="H654" s="4" t="s">
        <v>1421</v>
      </c>
      <c r="I654" s="111" t="s">
        <v>1711</v>
      </c>
    </row>
    <row r="655" spans="1:9" x14ac:dyDescent="0.25">
      <c r="A655" s="204"/>
      <c r="B655" s="223"/>
      <c r="C655" s="11" t="s">
        <v>42</v>
      </c>
      <c r="D655" s="11"/>
      <c r="E655" s="88">
        <f>SUM(E654)</f>
        <v>50</v>
      </c>
      <c r="F655" s="11"/>
      <c r="G655" s="12"/>
      <c r="H655" s="11"/>
      <c r="I655" s="11"/>
    </row>
    <row r="656" spans="1:9" ht="66.650000000000006" customHeight="1" x14ac:dyDescent="0.25">
      <c r="A656" s="204">
        <v>121</v>
      </c>
      <c r="B656" s="223" t="s">
        <v>1489</v>
      </c>
      <c r="C656" s="2" t="s">
        <v>1489</v>
      </c>
      <c r="D656" s="70" t="s">
        <v>1490</v>
      </c>
      <c r="E656" s="53">
        <v>430000</v>
      </c>
      <c r="F656" s="150">
        <v>430000</v>
      </c>
      <c r="G656" s="40" t="s">
        <v>322</v>
      </c>
      <c r="H656" s="4" t="s">
        <v>1481</v>
      </c>
      <c r="I656" s="31" t="s">
        <v>1643</v>
      </c>
    </row>
    <row r="657" spans="1:9" x14ac:dyDescent="0.25">
      <c r="A657" s="204"/>
      <c r="B657" s="223"/>
      <c r="C657" s="11" t="s">
        <v>42</v>
      </c>
      <c r="D657" s="11"/>
      <c r="E657" s="88">
        <f>SUM(E656)</f>
        <v>430000</v>
      </c>
      <c r="F657" s="11"/>
      <c r="G657" s="11"/>
      <c r="H657" s="11"/>
      <c r="I657" s="46" t="s">
        <v>1643</v>
      </c>
    </row>
    <row r="658" spans="1:9" ht="40" x14ac:dyDescent="0.25">
      <c r="A658" s="204">
        <v>122</v>
      </c>
      <c r="B658" s="199" t="s">
        <v>1491</v>
      </c>
      <c r="C658" s="2"/>
      <c r="D658" s="70" t="s">
        <v>1696</v>
      </c>
      <c r="E658" s="53">
        <v>9600</v>
      </c>
      <c r="F658" s="42">
        <v>9600</v>
      </c>
      <c r="G658" s="40" t="s">
        <v>1458</v>
      </c>
      <c r="H658" s="15" t="s">
        <v>1481</v>
      </c>
      <c r="I658" s="111" t="s">
        <v>1711</v>
      </c>
    </row>
    <row r="659" spans="1:9" x14ac:dyDescent="0.25">
      <c r="A659" s="204"/>
      <c r="B659" s="199"/>
      <c r="C659" s="11" t="s">
        <v>42</v>
      </c>
      <c r="D659" s="11"/>
      <c r="E659" s="80">
        <f>SUM(E658)</f>
        <v>9600</v>
      </c>
      <c r="F659" s="11"/>
      <c r="G659" s="11"/>
      <c r="H659" s="11"/>
      <c r="I659" s="11"/>
    </row>
    <row r="660" spans="1:9" ht="46" customHeight="1" x14ac:dyDescent="0.25">
      <c r="A660" s="204">
        <v>123</v>
      </c>
      <c r="B660" s="209" t="s">
        <v>1933</v>
      </c>
      <c r="C660" s="2"/>
      <c r="D660" s="70" t="s">
        <v>1696</v>
      </c>
      <c r="E660" s="53">
        <v>230000</v>
      </c>
      <c r="F660" s="89"/>
      <c r="G660" s="40" t="s">
        <v>271</v>
      </c>
      <c r="H660" s="4" t="s">
        <v>1915</v>
      </c>
      <c r="I660" s="31" t="s">
        <v>1643</v>
      </c>
    </row>
    <row r="661" spans="1:9" x14ac:dyDescent="0.25">
      <c r="A661" s="204"/>
      <c r="B661" s="210"/>
      <c r="C661" s="11" t="s">
        <v>42</v>
      </c>
      <c r="D661" s="11"/>
      <c r="E661" s="80">
        <f>SUM(E660)</f>
        <v>230000</v>
      </c>
      <c r="F661" s="11"/>
      <c r="G661" s="11"/>
      <c r="H661" s="11"/>
      <c r="I661" s="46" t="s">
        <v>1643</v>
      </c>
    </row>
    <row r="662" spans="1:9" ht="40" x14ac:dyDescent="0.25">
      <c r="A662" s="204">
        <v>124</v>
      </c>
      <c r="B662" s="209" t="s">
        <v>1961</v>
      </c>
      <c r="C662" s="5"/>
      <c r="D662" s="70" t="s">
        <v>1962</v>
      </c>
      <c r="E662" s="63">
        <v>2500</v>
      </c>
      <c r="F662" s="22" t="s">
        <v>1400</v>
      </c>
      <c r="G662" s="78" t="s">
        <v>337</v>
      </c>
      <c r="H662" s="154" t="s">
        <v>1950</v>
      </c>
      <c r="I662" s="111" t="s">
        <v>1711</v>
      </c>
    </row>
    <row r="663" spans="1:9" x14ac:dyDescent="0.25">
      <c r="A663" s="204"/>
      <c r="B663" s="210"/>
      <c r="C663" s="11" t="s">
        <v>42</v>
      </c>
      <c r="D663" s="47"/>
      <c r="E663" s="80">
        <f>SUM(E662)</f>
        <v>2500</v>
      </c>
      <c r="F663" s="47"/>
      <c r="G663" s="47"/>
      <c r="H663" s="47"/>
      <c r="I663" s="47"/>
    </row>
    <row r="664" spans="1:9" ht="57.5" x14ac:dyDescent="0.25">
      <c r="A664" s="197">
        <v>125</v>
      </c>
      <c r="B664" s="204" t="s">
        <v>2006</v>
      </c>
      <c r="C664" s="5" t="s">
        <v>2007</v>
      </c>
      <c r="D664" s="165" t="s">
        <v>2008</v>
      </c>
      <c r="E664" s="63">
        <v>20000</v>
      </c>
      <c r="F664" s="22">
        <v>20000</v>
      </c>
      <c r="G664" s="170" t="s">
        <v>2009</v>
      </c>
      <c r="H664" s="154" t="s">
        <v>2010</v>
      </c>
      <c r="I664" s="111" t="s">
        <v>1711</v>
      </c>
    </row>
    <row r="665" spans="1:9" x14ac:dyDescent="0.25">
      <c r="A665" s="198"/>
      <c r="B665" s="204"/>
      <c r="C665" s="11" t="s">
        <v>42</v>
      </c>
      <c r="D665" s="11"/>
      <c r="E665" s="80">
        <f>SUM(E664)</f>
        <v>20000</v>
      </c>
      <c r="F665" s="11"/>
      <c r="G665" s="11"/>
      <c r="H665" s="11"/>
      <c r="I665" s="11"/>
    </row>
    <row r="666" spans="1:9" ht="40" x14ac:dyDescent="0.25">
      <c r="A666" s="204">
        <v>126</v>
      </c>
      <c r="B666" s="199" t="s">
        <v>2011</v>
      </c>
      <c r="C666" s="5" t="s">
        <v>2012</v>
      </c>
      <c r="D666" s="165" t="s">
        <v>2013</v>
      </c>
      <c r="E666" s="186">
        <v>18000</v>
      </c>
      <c r="F666" s="22">
        <v>18000</v>
      </c>
      <c r="G666" s="170" t="s">
        <v>2009</v>
      </c>
      <c r="H666" s="154" t="s">
        <v>2010</v>
      </c>
      <c r="I666" s="111" t="s">
        <v>1711</v>
      </c>
    </row>
    <row r="667" spans="1:9" x14ac:dyDescent="0.25">
      <c r="A667" s="204"/>
      <c r="B667" s="199"/>
      <c r="C667" s="11" t="s">
        <v>42</v>
      </c>
      <c r="D667" s="11"/>
      <c r="E667" s="80">
        <f>SUM(E666)</f>
        <v>18000</v>
      </c>
      <c r="F667" s="11"/>
      <c r="G667" s="11"/>
      <c r="H667" s="11"/>
      <c r="I667" s="11"/>
    </row>
    <row r="668" spans="1:9" ht="40" x14ac:dyDescent="0.25">
      <c r="A668" s="197">
        <v>127</v>
      </c>
      <c r="B668" s="199" t="s">
        <v>2047</v>
      </c>
      <c r="C668" s="5" t="s">
        <v>2048</v>
      </c>
      <c r="D668" s="187" t="s">
        <v>2049</v>
      </c>
      <c r="E668" s="186">
        <v>750</v>
      </c>
      <c r="F668" s="22">
        <v>750</v>
      </c>
      <c r="G668" s="188" t="s">
        <v>288</v>
      </c>
      <c r="H668" s="154" t="s">
        <v>1578</v>
      </c>
      <c r="I668" s="111" t="s">
        <v>1711</v>
      </c>
    </row>
    <row r="669" spans="1:9" x14ac:dyDescent="0.25">
      <c r="A669" s="198"/>
      <c r="B669" s="199"/>
      <c r="C669" s="11"/>
      <c r="D669" s="11"/>
      <c r="E669" s="80"/>
      <c r="F669" s="11"/>
      <c r="G669" s="11"/>
      <c r="H669" s="11"/>
      <c r="I669" s="11"/>
    </row>
  </sheetData>
  <autoFilter ref="A2:I667"/>
  <mergeCells count="314">
    <mergeCell ref="B432:B433"/>
    <mergeCell ref="B417:B419"/>
    <mergeCell ref="E199:E201"/>
    <mergeCell ref="D608:D609"/>
    <mergeCell ref="D601:D602"/>
    <mergeCell ref="D639:D640"/>
    <mergeCell ref="A244:A245"/>
    <mergeCell ref="B244:B245"/>
    <mergeCell ref="A229:A241"/>
    <mergeCell ref="B253:B256"/>
    <mergeCell ref="D293:D306"/>
    <mergeCell ref="D229:D240"/>
    <mergeCell ref="D257:D260"/>
    <mergeCell ref="A624:A625"/>
    <mergeCell ref="D248:D251"/>
    <mergeCell ref="A253:A256"/>
    <mergeCell ref="A248:A252"/>
    <mergeCell ref="B248:B252"/>
    <mergeCell ref="A268:A274"/>
    <mergeCell ref="B268:B274"/>
    <mergeCell ref="A262:A267"/>
    <mergeCell ref="A257:A261"/>
    <mergeCell ref="A329:A355"/>
    <mergeCell ref="B662:B663"/>
    <mergeCell ref="A662:A663"/>
    <mergeCell ref="A313:A328"/>
    <mergeCell ref="B444:B445"/>
    <mergeCell ref="B446:B447"/>
    <mergeCell ref="B448:B449"/>
    <mergeCell ref="B450:B451"/>
    <mergeCell ref="D547:D550"/>
    <mergeCell ref="A482:A483"/>
    <mergeCell ref="A484:A485"/>
    <mergeCell ref="A486:A487"/>
    <mergeCell ref="B452:B453"/>
    <mergeCell ref="B454:B455"/>
    <mergeCell ref="B456:B457"/>
    <mergeCell ref="B579:B584"/>
    <mergeCell ref="B518:B532"/>
    <mergeCell ref="B658:B659"/>
    <mergeCell ref="A656:A657"/>
    <mergeCell ref="A658:A659"/>
    <mergeCell ref="B652:B653"/>
    <mergeCell ref="A652:A653"/>
    <mergeCell ref="B654:B655"/>
    <mergeCell ref="A654:A655"/>
    <mergeCell ref="B656:B657"/>
    <mergeCell ref="B634:B636"/>
    <mergeCell ref="B434:B435"/>
    <mergeCell ref="D438:D439"/>
    <mergeCell ref="B438:B441"/>
    <mergeCell ref="A426:A427"/>
    <mergeCell ref="A428:A429"/>
    <mergeCell ref="B460:B461"/>
    <mergeCell ref="B574:B578"/>
    <mergeCell ref="A515:A517"/>
    <mergeCell ref="A632:A633"/>
    <mergeCell ref="A615:A616"/>
    <mergeCell ref="B615:B616"/>
    <mergeCell ref="B511:B512"/>
    <mergeCell ref="A626:A627"/>
    <mergeCell ref="A630:A631"/>
    <mergeCell ref="B630:B631"/>
    <mergeCell ref="B464:B465"/>
    <mergeCell ref="B466:B467"/>
    <mergeCell ref="B468:B469"/>
    <mergeCell ref="B470:B471"/>
    <mergeCell ref="B472:B473"/>
    <mergeCell ref="B407:B414"/>
    <mergeCell ref="B361:B366"/>
    <mergeCell ref="A361:A366"/>
    <mergeCell ref="B405:B406"/>
    <mergeCell ref="E223:E227"/>
    <mergeCell ref="E253:E255"/>
    <mergeCell ref="D262:D266"/>
    <mergeCell ref="E262:E266"/>
    <mergeCell ref="B262:B267"/>
    <mergeCell ref="B293:B312"/>
    <mergeCell ref="B257:B261"/>
    <mergeCell ref="B313:B328"/>
    <mergeCell ref="A275:A292"/>
    <mergeCell ref="A371:A372"/>
    <mergeCell ref="B371:B372"/>
    <mergeCell ref="A356:A360"/>
    <mergeCell ref="D275:D291"/>
    <mergeCell ref="E163:E178"/>
    <mergeCell ref="E208:E212"/>
    <mergeCell ref="D208:D212"/>
    <mergeCell ref="D214:D221"/>
    <mergeCell ref="D129:D161"/>
    <mergeCell ref="D163:D178"/>
    <mergeCell ref="E3:E5"/>
    <mergeCell ref="E69:E70"/>
    <mergeCell ref="D88:D93"/>
    <mergeCell ref="E88:E93"/>
    <mergeCell ref="D40:D43"/>
    <mergeCell ref="D95:D115"/>
    <mergeCell ref="D45:D67"/>
    <mergeCell ref="D72:D86"/>
    <mergeCell ref="E118:E127"/>
    <mergeCell ref="D118:D127"/>
    <mergeCell ref="E40:E43"/>
    <mergeCell ref="D7:D38"/>
    <mergeCell ref="B229:B241"/>
    <mergeCell ref="D268:D273"/>
    <mergeCell ref="A595:A598"/>
    <mergeCell ref="A444:A445"/>
    <mergeCell ref="A446:A447"/>
    <mergeCell ref="A448:A449"/>
    <mergeCell ref="A454:A455"/>
    <mergeCell ref="A456:A457"/>
    <mergeCell ref="A460:A461"/>
    <mergeCell ref="A503:A504"/>
    <mergeCell ref="A501:A502"/>
    <mergeCell ref="A511:A512"/>
    <mergeCell ref="A513:A514"/>
    <mergeCell ref="A585:A586"/>
    <mergeCell ref="A472:A473"/>
    <mergeCell ref="A574:A578"/>
    <mergeCell ref="A544:A546"/>
    <mergeCell ref="A518:A532"/>
    <mergeCell ref="A547:A552"/>
    <mergeCell ref="A478:A479"/>
    <mergeCell ref="A430:A431"/>
    <mergeCell ref="B632:B633"/>
    <mergeCell ref="B503:B504"/>
    <mergeCell ref="A611:A612"/>
    <mergeCell ref="B544:B546"/>
    <mergeCell ref="A628:A629"/>
    <mergeCell ref="B613:B614"/>
    <mergeCell ref="A613:A614"/>
    <mergeCell ref="B628:B629"/>
    <mergeCell ref="B626:B627"/>
    <mergeCell ref="B622:B623"/>
    <mergeCell ref="B611:B612"/>
    <mergeCell ref="B617:B619"/>
    <mergeCell ref="B624:B625"/>
    <mergeCell ref="A622:A623"/>
    <mergeCell ref="A617:A619"/>
    <mergeCell ref="A620:A621"/>
    <mergeCell ref="A593:A594"/>
    <mergeCell ref="B620:B621"/>
    <mergeCell ref="A3:A6"/>
    <mergeCell ref="B3:B6"/>
    <mergeCell ref="B242:B243"/>
    <mergeCell ref="A242:A243"/>
    <mergeCell ref="B246:B247"/>
    <mergeCell ref="A246:A247"/>
    <mergeCell ref="B88:B94"/>
    <mergeCell ref="A69:A71"/>
    <mergeCell ref="A88:A94"/>
    <mergeCell ref="A40:A44"/>
    <mergeCell ref="B69:B71"/>
    <mergeCell ref="A72:A87"/>
    <mergeCell ref="B72:B87"/>
    <mergeCell ref="A214:A222"/>
    <mergeCell ref="B214:B222"/>
    <mergeCell ref="A95:A117"/>
    <mergeCell ref="B95:B117"/>
    <mergeCell ref="A129:A162"/>
    <mergeCell ref="B40:B44"/>
    <mergeCell ref="A7:A39"/>
    <mergeCell ref="B7:B39"/>
    <mergeCell ref="A45:A68"/>
    <mergeCell ref="B223:B228"/>
    <mergeCell ref="B163:B179"/>
    <mergeCell ref="A180:A207"/>
    <mergeCell ref="A223:A228"/>
    <mergeCell ref="A118:A128"/>
    <mergeCell ref="A163:A179"/>
    <mergeCell ref="B553:B568"/>
    <mergeCell ref="B547:B552"/>
    <mergeCell ref="B501:B502"/>
    <mergeCell ref="B458:B459"/>
    <mergeCell ref="A541:A543"/>
    <mergeCell ref="B533:B540"/>
    <mergeCell ref="B129:B162"/>
    <mergeCell ref="A208:A213"/>
    <mergeCell ref="B208:B213"/>
    <mergeCell ref="A442:A443"/>
    <mergeCell ref="A417:A419"/>
    <mergeCell ref="B436:B437"/>
    <mergeCell ref="A432:A433"/>
    <mergeCell ref="A420:A422"/>
    <mergeCell ref="B356:B360"/>
    <mergeCell ref="B474:B475"/>
    <mergeCell ref="B476:B477"/>
    <mergeCell ref="B478:B479"/>
    <mergeCell ref="B480:B481"/>
    <mergeCell ref="B482:B483"/>
    <mergeCell ref="B484:B485"/>
    <mergeCell ref="A367:A370"/>
    <mergeCell ref="A373:A404"/>
    <mergeCell ref="A407:A414"/>
    <mergeCell ref="A468:A469"/>
    <mergeCell ref="A470:A471"/>
    <mergeCell ref="A474:A475"/>
    <mergeCell ref="A476:A477"/>
    <mergeCell ref="B490:B491"/>
    <mergeCell ref="B515:B517"/>
    <mergeCell ref="A480:A481"/>
    <mergeCell ref="A438:A441"/>
    <mergeCell ref="A509:A510"/>
    <mergeCell ref="B509:B510"/>
    <mergeCell ref="A505:A506"/>
    <mergeCell ref="A507:A508"/>
    <mergeCell ref="B488:B489"/>
    <mergeCell ref="A488:A489"/>
    <mergeCell ref="B499:B500"/>
    <mergeCell ref="A462:A463"/>
    <mergeCell ref="B462:B463"/>
    <mergeCell ref="B492:B498"/>
    <mergeCell ref="A492:A498"/>
    <mergeCell ref="A450:A451"/>
    <mergeCell ref="A452:A453"/>
    <mergeCell ref="B486:B487"/>
    <mergeCell ref="B507:B508"/>
    <mergeCell ref="A634:A636"/>
    <mergeCell ref="D3:D5"/>
    <mergeCell ref="D69:D70"/>
    <mergeCell ref="B415:B416"/>
    <mergeCell ref="B428:B429"/>
    <mergeCell ref="B275:B292"/>
    <mergeCell ref="B45:B68"/>
    <mergeCell ref="C268:C269"/>
    <mergeCell ref="B329:B355"/>
    <mergeCell ref="B118:B128"/>
    <mergeCell ref="B180:B207"/>
    <mergeCell ref="B367:B370"/>
    <mergeCell ref="B373:B404"/>
    <mergeCell ref="B420:B422"/>
    <mergeCell ref="B426:B427"/>
    <mergeCell ref="C262:C263"/>
    <mergeCell ref="A405:A406"/>
    <mergeCell ref="D253:D255"/>
    <mergeCell ref="A293:A312"/>
    <mergeCell ref="B606:B607"/>
    <mergeCell ref="A608:A610"/>
    <mergeCell ref="B585:B586"/>
    <mergeCell ref="A604:A605"/>
    <mergeCell ref="A606:A607"/>
    <mergeCell ref="D373:D403"/>
    <mergeCell ref="B604:B605"/>
    <mergeCell ref="B593:B594"/>
    <mergeCell ref="B595:B598"/>
    <mergeCell ref="A587:A592"/>
    <mergeCell ref="B587:B592"/>
    <mergeCell ref="B608:B610"/>
    <mergeCell ref="B599:B600"/>
    <mergeCell ref="A599:A600"/>
    <mergeCell ref="A601:A603"/>
    <mergeCell ref="B601:B603"/>
    <mergeCell ref="B430:B431"/>
    <mergeCell ref="A436:A437"/>
    <mergeCell ref="A533:A540"/>
    <mergeCell ref="A499:A500"/>
    <mergeCell ref="A434:A435"/>
    <mergeCell ref="A415:A416"/>
    <mergeCell ref="A490:A491"/>
    <mergeCell ref="B505:B506"/>
    <mergeCell ref="B442:B443"/>
    <mergeCell ref="A458:A459"/>
    <mergeCell ref="A464:A465"/>
    <mergeCell ref="A466:A467"/>
    <mergeCell ref="A579:A584"/>
    <mergeCell ref="D634:D635"/>
    <mergeCell ref="D420:D421"/>
    <mergeCell ref="D541:D542"/>
    <mergeCell ref="D544:D545"/>
    <mergeCell ref="D579:D583"/>
    <mergeCell ref="D569:D572"/>
    <mergeCell ref="D492:D496"/>
    <mergeCell ref="D533:D539"/>
    <mergeCell ref="D223:D227"/>
    <mergeCell ref="D407:D413"/>
    <mergeCell ref="D553:D567"/>
    <mergeCell ref="D356:D359"/>
    <mergeCell ref="D180:D206"/>
    <mergeCell ref="D329:D354"/>
    <mergeCell ref="B639:B641"/>
    <mergeCell ref="B637:B638"/>
    <mergeCell ref="E438:E439"/>
    <mergeCell ref="A660:A661"/>
    <mergeCell ref="B660:B661"/>
    <mergeCell ref="D313:D326"/>
    <mergeCell ref="B423:B425"/>
    <mergeCell ref="A423:A425"/>
    <mergeCell ref="D574:D577"/>
    <mergeCell ref="D587:D591"/>
    <mergeCell ref="A569:A573"/>
    <mergeCell ref="B569:B573"/>
    <mergeCell ref="A553:A568"/>
    <mergeCell ref="B541:B543"/>
    <mergeCell ref="B513:B514"/>
    <mergeCell ref="A668:A669"/>
    <mergeCell ref="B668:B669"/>
    <mergeCell ref="D518:D531"/>
    <mergeCell ref="D515:D516"/>
    <mergeCell ref="B664:B665"/>
    <mergeCell ref="A664:A665"/>
    <mergeCell ref="B666:B667"/>
    <mergeCell ref="A666:A667"/>
    <mergeCell ref="B650:B651"/>
    <mergeCell ref="A650:A651"/>
    <mergeCell ref="B644:B645"/>
    <mergeCell ref="A639:A641"/>
    <mergeCell ref="A642:A643"/>
    <mergeCell ref="B642:B643"/>
    <mergeCell ref="A644:A645"/>
    <mergeCell ref="A637:A638"/>
    <mergeCell ref="B646:B647"/>
    <mergeCell ref="B648:B649"/>
    <mergeCell ref="A646:A647"/>
    <mergeCell ref="A648:A649"/>
  </mergeCells>
  <phoneticPr fontId="2" type="noConversion"/>
  <pageMargins left="0.7" right="0.7" top="0.75" bottom="0.75" header="0.3" footer="0.3"/>
  <pageSetup paperSize="9"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432"/>
  <sheetViews>
    <sheetView showGridLines="0" zoomScaleNormal="100" workbookViewId="0">
      <pane ySplit="2" topLeftCell="A3" activePane="bottomLeft" state="frozen"/>
      <selection pane="bottomLeft" activeCell="G6" sqref="G6"/>
    </sheetView>
  </sheetViews>
  <sheetFormatPr defaultColWidth="9.1796875" defaultRowHeight="11.5" x14ac:dyDescent="0.25"/>
  <cols>
    <col min="1" max="1" width="8" style="24" customWidth="1"/>
    <col min="2" max="2" width="28.81640625" style="27" customWidth="1"/>
    <col min="3" max="3" width="26.7265625" style="1" customWidth="1"/>
    <col min="4" max="4" width="18.54296875" style="24" customWidth="1"/>
    <col min="5" max="5" width="14.7265625" style="54" customWidth="1"/>
    <col min="6" max="6" width="17.453125" style="1" customWidth="1"/>
    <col min="7" max="7" width="11.453125" style="1" customWidth="1"/>
    <col min="8" max="8" width="18.81640625" style="1" customWidth="1"/>
    <col min="9" max="9" width="22.7265625" style="1" customWidth="1"/>
    <col min="10" max="16384" width="9.1796875" style="1"/>
  </cols>
  <sheetData>
    <row r="2" spans="1:9" ht="67.5" customHeight="1" x14ac:dyDescent="0.25">
      <c r="A2" s="175" t="s">
        <v>241</v>
      </c>
      <c r="B2" s="37" t="s">
        <v>0</v>
      </c>
      <c r="C2" s="37" t="s">
        <v>1378</v>
      </c>
      <c r="D2" s="37" t="s">
        <v>7</v>
      </c>
      <c r="E2" s="41" t="s">
        <v>229</v>
      </c>
      <c r="F2" s="37" t="s">
        <v>228</v>
      </c>
      <c r="G2" s="37" t="s">
        <v>23</v>
      </c>
      <c r="H2" s="37" t="s">
        <v>152</v>
      </c>
      <c r="I2" s="65" t="s">
        <v>237</v>
      </c>
    </row>
    <row r="3" spans="1:9" ht="69" x14ac:dyDescent="0.25">
      <c r="A3" s="204">
        <v>1</v>
      </c>
      <c r="B3" s="221" t="s">
        <v>232</v>
      </c>
      <c r="C3" s="2"/>
      <c r="D3" s="135" t="s">
        <v>233</v>
      </c>
      <c r="E3" s="64"/>
      <c r="F3" s="40"/>
      <c r="G3" s="40"/>
      <c r="H3" s="40"/>
      <c r="I3" s="6"/>
    </row>
    <row r="4" spans="1:9" x14ac:dyDescent="0.25">
      <c r="A4" s="204"/>
      <c r="B4" s="221"/>
      <c r="C4" s="11" t="s">
        <v>42</v>
      </c>
      <c r="D4" s="12"/>
      <c r="E4" s="80"/>
      <c r="F4" s="11"/>
      <c r="G4" s="11"/>
      <c r="H4" s="11"/>
      <c r="I4" s="11"/>
    </row>
    <row r="5" spans="1:9" ht="46" x14ac:dyDescent="0.25">
      <c r="A5" s="204">
        <v>2</v>
      </c>
      <c r="B5" s="211" t="s">
        <v>71</v>
      </c>
      <c r="C5" s="2"/>
      <c r="D5" s="127" t="s">
        <v>1737</v>
      </c>
      <c r="E5" s="53">
        <v>49000</v>
      </c>
      <c r="F5" s="40"/>
      <c r="G5" s="40" t="s">
        <v>1480</v>
      </c>
      <c r="H5" s="15" t="s">
        <v>1635</v>
      </c>
      <c r="I5" s="111" t="s">
        <v>1711</v>
      </c>
    </row>
    <row r="6" spans="1:9" x14ac:dyDescent="0.25">
      <c r="A6" s="204"/>
      <c r="B6" s="213"/>
      <c r="C6" s="11" t="s">
        <v>42</v>
      </c>
      <c r="D6" s="132"/>
      <c r="E6" s="88">
        <f>SUM(E5)</f>
        <v>49000</v>
      </c>
      <c r="F6" s="11"/>
      <c r="G6" s="11"/>
      <c r="H6" s="11"/>
      <c r="I6" s="11"/>
    </row>
    <row r="7" spans="1:9" ht="40" x14ac:dyDescent="0.25">
      <c r="A7" s="204">
        <v>3</v>
      </c>
      <c r="B7" s="211" t="s">
        <v>73</v>
      </c>
      <c r="C7" s="2"/>
      <c r="D7" s="127" t="s">
        <v>1738</v>
      </c>
      <c r="E7" s="53">
        <v>25000</v>
      </c>
      <c r="F7" s="40"/>
      <c r="G7" s="40" t="s">
        <v>288</v>
      </c>
      <c r="H7" s="15" t="s">
        <v>1635</v>
      </c>
      <c r="I7" s="111" t="s">
        <v>1711</v>
      </c>
    </row>
    <row r="8" spans="1:9" x14ac:dyDescent="0.25">
      <c r="A8" s="204"/>
      <c r="B8" s="213"/>
      <c r="C8" s="11" t="s">
        <v>42</v>
      </c>
      <c r="D8" s="132"/>
      <c r="E8" s="88">
        <f>SUM(E7)</f>
        <v>25000</v>
      </c>
      <c r="F8" s="11"/>
      <c r="G8" s="11"/>
      <c r="H8" s="11"/>
      <c r="I8" s="11"/>
    </row>
    <row r="9" spans="1:9" ht="50" x14ac:dyDescent="0.25">
      <c r="A9" s="204">
        <v>4</v>
      </c>
      <c r="B9" s="211" t="s">
        <v>170</v>
      </c>
      <c r="C9" s="3"/>
      <c r="D9" s="127" t="s">
        <v>1739</v>
      </c>
      <c r="E9" s="53">
        <v>128500</v>
      </c>
      <c r="F9" s="40"/>
      <c r="G9" s="40" t="s">
        <v>288</v>
      </c>
      <c r="H9" s="15" t="s">
        <v>1635</v>
      </c>
      <c r="I9" s="111" t="s">
        <v>1711</v>
      </c>
    </row>
    <row r="10" spans="1:9" x14ac:dyDescent="0.25">
      <c r="A10" s="204"/>
      <c r="B10" s="213"/>
      <c r="C10" s="11" t="s">
        <v>42</v>
      </c>
      <c r="D10" s="126"/>
      <c r="E10" s="88">
        <f>SUM(E9)</f>
        <v>128500</v>
      </c>
      <c r="F10" s="11"/>
      <c r="G10" s="11"/>
      <c r="H10" s="11"/>
      <c r="I10" s="11"/>
    </row>
    <row r="11" spans="1:9" ht="40" x14ac:dyDescent="0.25">
      <c r="A11" s="204">
        <v>5</v>
      </c>
      <c r="B11" s="258" t="s">
        <v>80</v>
      </c>
      <c r="C11" s="16"/>
      <c r="D11" s="129" t="s">
        <v>1740</v>
      </c>
      <c r="E11" s="53">
        <v>49000</v>
      </c>
      <c r="F11" s="40"/>
      <c r="G11" s="40" t="s">
        <v>288</v>
      </c>
      <c r="H11" s="15" t="s">
        <v>1635</v>
      </c>
      <c r="I11" s="111" t="s">
        <v>1711</v>
      </c>
    </row>
    <row r="12" spans="1:9" x14ac:dyDescent="0.25">
      <c r="A12" s="204"/>
      <c r="B12" s="258"/>
      <c r="C12" s="11" t="s">
        <v>42</v>
      </c>
      <c r="D12" s="126"/>
      <c r="E12" s="88">
        <f>SUM(E11)</f>
        <v>49000</v>
      </c>
      <c r="F12" s="11"/>
      <c r="G12" s="11"/>
      <c r="H12" s="11"/>
      <c r="I12" s="11"/>
    </row>
    <row r="13" spans="1:9" ht="50" x14ac:dyDescent="0.25">
      <c r="A13" s="204">
        <v>6</v>
      </c>
      <c r="B13" s="204" t="s">
        <v>81</v>
      </c>
      <c r="C13" s="16"/>
      <c r="D13" s="127" t="s">
        <v>1739</v>
      </c>
      <c r="E13" s="53">
        <v>49000</v>
      </c>
      <c r="F13" s="40"/>
      <c r="G13" s="40" t="s">
        <v>288</v>
      </c>
      <c r="H13" s="15" t="s">
        <v>1635</v>
      </c>
      <c r="I13" s="111" t="s">
        <v>1711</v>
      </c>
    </row>
    <row r="14" spans="1:9" x14ac:dyDescent="0.25">
      <c r="A14" s="204"/>
      <c r="B14" s="204"/>
      <c r="C14" s="11" t="s">
        <v>42</v>
      </c>
      <c r="D14" s="132"/>
      <c r="E14" s="88">
        <f>SUM(E13)</f>
        <v>49000</v>
      </c>
      <c r="F14" s="11"/>
      <c r="G14" s="11"/>
      <c r="H14" s="11"/>
      <c r="I14" s="11"/>
    </row>
    <row r="15" spans="1:9" ht="46" x14ac:dyDescent="0.25">
      <c r="A15" s="204">
        <v>7</v>
      </c>
      <c r="B15" s="197" t="s">
        <v>82</v>
      </c>
      <c r="C15" s="21"/>
      <c r="D15" s="127" t="s">
        <v>1737</v>
      </c>
      <c r="E15" s="53">
        <v>46000</v>
      </c>
      <c r="F15" s="40"/>
      <c r="G15" s="40" t="s">
        <v>1636</v>
      </c>
      <c r="H15" s="15" t="s">
        <v>1635</v>
      </c>
      <c r="I15" s="111" t="s">
        <v>1711</v>
      </c>
    </row>
    <row r="16" spans="1:9" ht="10.5" customHeight="1" x14ac:dyDescent="0.25">
      <c r="A16" s="204"/>
      <c r="B16" s="198"/>
      <c r="C16" s="11" t="s">
        <v>42</v>
      </c>
      <c r="D16" s="132"/>
      <c r="E16" s="88">
        <f>SUM(E15)</f>
        <v>46000</v>
      </c>
      <c r="F16" s="11"/>
      <c r="G16" s="11"/>
      <c r="H16" s="11"/>
      <c r="I16" s="11"/>
    </row>
    <row r="17" spans="1:9" ht="40" x14ac:dyDescent="0.25">
      <c r="A17" s="204">
        <v>8</v>
      </c>
      <c r="B17" s="209" t="s">
        <v>22</v>
      </c>
      <c r="C17" s="20"/>
      <c r="D17" s="127" t="s">
        <v>1741</v>
      </c>
      <c r="E17" s="53">
        <v>30000</v>
      </c>
      <c r="F17" s="40"/>
      <c r="G17" s="40" t="s">
        <v>337</v>
      </c>
      <c r="H17" s="15" t="s">
        <v>1635</v>
      </c>
      <c r="I17" s="111" t="s">
        <v>1711</v>
      </c>
    </row>
    <row r="18" spans="1:9" x14ac:dyDescent="0.25">
      <c r="A18" s="204"/>
      <c r="B18" s="210"/>
      <c r="C18" s="11" t="s">
        <v>42</v>
      </c>
      <c r="D18" s="132"/>
      <c r="E18" s="88">
        <f>SUM(E17)</f>
        <v>30000</v>
      </c>
      <c r="F18" s="11"/>
      <c r="G18" s="11"/>
      <c r="H18" s="11"/>
      <c r="I18" s="11"/>
    </row>
    <row r="19" spans="1:9" ht="40" x14ac:dyDescent="0.25">
      <c r="A19" s="197">
        <v>9</v>
      </c>
      <c r="B19" s="211" t="s">
        <v>235</v>
      </c>
      <c r="C19" s="20"/>
      <c r="D19" s="209" t="s">
        <v>1741</v>
      </c>
      <c r="E19" s="53">
        <v>84000</v>
      </c>
      <c r="F19" s="40"/>
      <c r="G19" s="40" t="s">
        <v>291</v>
      </c>
      <c r="H19" s="15" t="s">
        <v>1635</v>
      </c>
      <c r="I19" s="111" t="s">
        <v>1711</v>
      </c>
    </row>
    <row r="20" spans="1:9" ht="40" x14ac:dyDescent="0.25">
      <c r="A20" s="217"/>
      <c r="B20" s="212"/>
      <c r="C20" s="20"/>
      <c r="D20" s="210"/>
      <c r="E20" s="53">
        <v>45000</v>
      </c>
      <c r="F20" s="40"/>
      <c r="G20" s="40" t="s">
        <v>291</v>
      </c>
      <c r="H20" s="15" t="s">
        <v>1635</v>
      </c>
      <c r="I20" s="111" t="s">
        <v>1711</v>
      </c>
    </row>
    <row r="21" spans="1:9" x14ac:dyDescent="0.25">
      <c r="A21" s="198"/>
      <c r="B21" s="213"/>
      <c r="C21" s="11" t="s">
        <v>42</v>
      </c>
      <c r="D21" s="132"/>
      <c r="E21" s="88">
        <f>SUM(E19:E20)</f>
        <v>129000</v>
      </c>
      <c r="F21" s="11"/>
      <c r="G21" s="11"/>
      <c r="H21" s="11"/>
      <c r="I21" s="46"/>
    </row>
    <row r="22" spans="1:9" ht="46" x14ac:dyDescent="0.25">
      <c r="A22" s="204">
        <v>10</v>
      </c>
      <c r="B22" s="209" t="s">
        <v>234</v>
      </c>
      <c r="C22" s="20"/>
      <c r="D22" s="127" t="s">
        <v>1737</v>
      </c>
      <c r="E22" s="53">
        <v>39000</v>
      </c>
      <c r="F22" s="40"/>
      <c r="G22" s="40" t="s">
        <v>337</v>
      </c>
      <c r="H22" s="15" t="s">
        <v>1635</v>
      </c>
      <c r="I22" s="111" t="s">
        <v>1711</v>
      </c>
    </row>
    <row r="23" spans="1:9" x14ac:dyDescent="0.25">
      <c r="A23" s="204"/>
      <c r="B23" s="210"/>
      <c r="C23" s="11" t="s">
        <v>42</v>
      </c>
      <c r="D23" s="132"/>
      <c r="E23" s="88">
        <f>SUM(E22)</f>
        <v>39000</v>
      </c>
      <c r="F23" s="11"/>
      <c r="G23" s="11"/>
      <c r="H23" s="11"/>
      <c r="I23" s="11"/>
    </row>
    <row r="24" spans="1:9" ht="46" x14ac:dyDescent="0.25">
      <c r="A24" s="204">
        <v>11</v>
      </c>
      <c r="B24" s="209" t="s">
        <v>118</v>
      </c>
      <c r="C24" s="20"/>
      <c r="D24" s="127" t="s">
        <v>1737</v>
      </c>
      <c r="E24" s="53">
        <v>20000</v>
      </c>
      <c r="F24" s="40"/>
      <c r="G24" s="40" t="s">
        <v>337</v>
      </c>
      <c r="H24" s="15" t="s">
        <v>1635</v>
      </c>
      <c r="I24" s="111" t="s">
        <v>1711</v>
      </c>
    </row>
    <row r="25" spans="1:9" x14ac:dyDescent="0.25">
      <c r="A25" s="204"/>
      <c r="B25" s="210"/>
      <c r="C25" s="11" t="s">
        <v>42</v>
      </c>
      <c r="D25" s="132"/>
      <c r="E25" s="88">
        <f>SUM(E24)</f>
        <v>20000</v>
      </c>
      <c r="F25" s="11"/>
      <c r="G25" s="11"/>
      <c r="H25" s="11"/>
      <c r="I25" s="11"/>
    </row>
    <row r="26" spans="1:9" ht="40" x14ac:dyDescent="0.25">
      <c r="A26" s="204">
        <v>12</v>
      </c>
      <c r="B26" s="209" t="s">
        <v>90</v>
      </c>
      <c r="C26" s="20"/>
      <c r="D26" s="127" t="s">
        <v>1742</v>
      </c>
      <c r="E26" s="53">
        <v>55000</v>
      </c>
      <c r="F26" s="40"/>
      <c r="G26" s="40" t="s">
        <v>337</v>
      </c>
      <c r="H26" s="15" t="s">
        <v>1635</v>
      </c>
      <c r="I26" s="111" t="s">
        <v>1711</v>
      </c>
    </row>
    <row r="27" spans="1:9" x14ac:dyDescent="0.25">
      <c r="A27" s="204"/>
      <c r="B27" s="210"/>
      <c r="C27" s="11" t="s">
        <v>42</v>
      </c>
      <c r="D27" s="132"/>
      <c r="E27" s="88">
        <f>SUM(E26)</f>
        <v>55000</v>
      </c>
      <c r="F27" s="11"/>
      <c r="G27" s="11"/>
      <c r="H27" s="11"/>
      <c r="I27" s="11"/>
    </row>
    <row r="28" spans="1:9" ht="46" x14ac:dyDescent="0.25">
      <c r="A28" s="204">
        <v>13</v>
      </c>
      <c r="B28" s="209" t="s">
        <v>91</v>
      </c>
      <c r="C28" s="20"/>
      <c r="D28" s="127" t="s">
        <v>1737</v>
      </c>
      <c r="E28" s="53">
        <v>50000</v>
      </c>
      <c r="F28" s="40"/>
      <c r="G28" s="40" t="s">
        <v>337</v>
      </c>
      <c r="H28" s="15" t="s">
        <v>1635</v>
      </c>
      <c r="I28" s="111" t="s">
        <v>1711</v>
      </c>
    </row>
    <row r="29" spans="1:9" x14ac:dyDescent="0.25">
      <c r="A29" s="204"/>
      <c r="B29" s="210"/>
      <c r="C29" s="11" t="s">
        <v>42</v>
      </c>
      <c r="D29" s="132"/>
      <c r="E29" s="88">
        <f>SUM(E28)</f>
        <v>50000</v>
      </c>
      <c r="F29" s="11"/>
      <c r="G29" s="11"/>
      <c r="H29" s="11"/>
      <c r="I29" s="11"/>
    </row>
    <row r="30" spans="1:9" ht="40" x14ac:dyDescent="0.25">
      <c r="A30" s="204">
        <v>14</v>
      </c>
      <c r="B30" s="209" t="s">
        <v>92</v>
      </c>
      <c r="C30" s="20"/>
      <c r="D30" s="127" t="s">
        <v>1743</v>
      </c>
      <c r="E30" s="53">
        <v>29000</v>
      </c>
      <c r="F30" s="40"/>
      <c r="G30" s="40" t="s">
        <v>1637</v>
      </c>
      <c r="H30" s="15" t="s">
        <v>1635</v>
      </c>
      <c r="I30" s="111" t="s">
        <v>1711</v>
      </c>
    </row>
    <row r="31" spans="1:9" x14ac:dyDescent="0.25">
      <c r="A31" s="204"/>
      <c r="B31" s="210"/>
      <c r="C31" s="11" t="s">
        <v>42</v>
      </c>
      <c r="D31" s="132"/>
      <c r="E31" s="88">
        <f>SUM(E30)</f>
        <v>29000</v>
      </c>
      <c r="F31" s="11"/>
      <c r="G31" s="11"/>
      <c r="H31" s="11"/>
      <c r="I31" s="11"/>
    </row>
    <row r="32" spans="1:9" ht="40" x14ac:dyDescent="0.25">
      <c r="A32" s="209">
        <v>15</v>
      </c>
      <c r="B32" s="257" t="s">
        <v>32</v>
      </c>
      <c r="C32" s="20"/>
      <c r="D32" s="199" t="s">
        <v>1740</v>
      </c>
      <c r="E32" s="53">
        <v>13000</v>
      </c>
      <c r="F32" s="40"/>
      <c r="G32" s="40" t="s">
        <v>1465</v>
      </c>
      <c r="H32" s="15" t="s">
        <v>1635</v>
      </c>
      <c r="I32" s="111" t="s">
        <v>1711</v>
      </c>
    </row>
    <row r="33" spans="1:9" ht="40" x14ac:dyDescent="0.25">
      <c r="A33" s="221"/>
      <c r="B33" s="257"/>
      <c r="C33" s="20"/>
      <c r="D33" s="199"/>
      <c r="E33" s="53">
        <v>68000</v>
      </c>
      <c r="F33" s="40"/>
      <c r="G33" s="40"/>
      <c r="H33" s="15" t="s">
        <v>1635</v>
      </c>
      <c r="I33" s="111" t="s">
        <v>1711</v>
      </c>
    </row>
    <row r="34" spans="1:9" ht="40" x14ac:dyDescent="0.25">
      <c r="A34" s="221"/>
      <c r="B34" s="257"/>
      <c r="C34" s="20"/>
      <c r="D34" s="199"/>
      <c r="E34" s="53">
        <v>48000</v>
      </c>
      <c r="F34" s="40"/>
      <c r="G34" s="40" t="s">
        <v>288</v>
      </c>
      <c r="H34" s="15" t="s">
        <v>1635</v>
      </c>
      <c r="I34" s="111" t="s">
        <v>1711</v>
      </c>
    </row>
    <row r="35" spans="1:9" x14ac:dyDescent="0.25">
      <c r="A35" s="210"/>
      <c r="B35" s="257"/>
      <c r="C35" s="11" t="s">
        <v>42</v>
      </c>
      <c r="D35" s="132"/>
      <c r="E35" s="88">
        <f>SUM(E32:E34)</f>
        <v>129000</v>
      </c>
      <c r="F35" s="11"/>
      <c r="G35" s="11"/>
      <c r="H35" s="11"/>
      <c r="I35" s="46"/>
    </row>
    <row r="36" spans="1:9" ht="46" x14ac:dyDescent="0.25">
      <c r="A36" s="199">
        <v>16</v>
      </c>
      <c r="B36" s="209" t="s">
        <v>38</v>
      </c>
      <c r="C36" s="20"/>
      <c r="D36" s="127" t="s">
        <v>1737</v>
      </c>
      <c r="E36" s="53">
        <v>40000</v>
      </c>
      <c r="F36" s="40"/>
      <c r="G36" s="40" t="s">
        <v>337</v>
      </c>
      <c r="H36" s="15" t="s">
        <v>1635</v>
      </c>
      <c r="I36" s="111" t="s">
        <v>1711</v>
      </c>
    </row>
    <row r="37" spans="1:9" x14ac:dyDescent="0.25">
      <c r="A37" s="199"/>
      <c r="B37" s="210"/>
      <c r="C37" s="11" t="s">
        <v>42</v>
      </c>
      <c r="D37" s="126"/>
      <c r="E37" s="88">
        <f>SUM(E36)</f>
        <v>40000</v>
      </c>
      <c r="F37" s="11"/>
      <c r="G37" s="11"/>
      <c r="H37" s="11"/>
      <c r="I37" s="11"/>
    </row>
    <row r="38" spans="1:9" ht="46" x14ac:dyDescent="0.25">
      <c r="A38" s="199">
        <v>17</v>
      </c>
      <c r="B38" s="209" t="s">
        <v>39</v>
      </c>
      <c r="C38" s="20"/>
      <c r="D38" s="127" t="s">
        <v>1737</v>
      </c>
      <c r="E38" s="53">
        <v>39000</v>
      </c>
      <c r="F38" s="40"/>
      <c r="G38" s="40" t="s">
        <v>268</v>
      </c>
      <c r="H38" s="15" t="s">
        <v>1635</v>
      </c>
      <c r="I38" s="111" t="s">
        <v>1711</v>
      </c>
    </row>
    <row r="39" spans="1:9" x14ac:dyDescent="0.25">
      <c r="A39" s="199"/>
      <c r="B39" s="210"/>
      <c r="C39" s="11" t="s">
        <v>42</v>
      </c>
      <c r="D39" s="126"/>
      <c r="E39" s="88">
        <f>SUM(E38)</f>
        <v>39000</v>
      </c>
      <c r="F39" s="11"/>
      <c r="G39" s="11"/>
      <c r="H39" s="11"/>
      <c r="I39" s="11"/>
    </row>
    <row r="40" spans="1:9" ht="46" x14ac:dyDescent="0.25">
      <c r="A40" s="199">
        <v>18</v>
      </c>
      <c r="B40" s="209" t="s">
        <v>108</v>
      </c>
      <c r="C40" s="20"/>
      <c r="D40" s="127" t="s">
        <v>1737</v>
      </c>
      <c r="E40" s="53">
        <v>110000</v>
      </c>
      <c r="F40" s="40"/>
      <c r="G40" s="40" t="s">
        <v>336</v>
      </c>
      <c r="H40" s="15" t="s">
        <v>1635</v>
      </c>
      <c r="I40" s="111" t="s">
        <v>1711</v>
      </c>
    </row>
    <row r="41" spans="1:9" x14ac:dyDescent="0.25">
      <c r="A41" s="199"/>
      <c r="B41" s="210"/>
      <c r="C41" s="11" t="s">
        <v>42</v>
      </c>
      <c r="D41" s="126"/>
      <c r="E41" s="88">
        <f>SUM(E40)</f>
        <v>110000</v>
      </c>
      <c r="F41" s="11"/>
      <c r="G41" s="11"/>
      <c r="H41" s="11"/>
      <c r="I41" s="11"/>
    </row>
    <row r="42" spans="1:9" ht="46" x14ac:dyDescent="0.25">
      <c r="A42" s="199">
        <v>19</v>
      </c>
      <c r="B42" s="209" t="s">
        <v>40</v>
      </c>
      <c r="C42" s="20"/>
      <c r="D42" s="127" t="s">
        <v>1737</v>
      </c>
      <c r="E42" s="53">
        <v>80000</v>
      </c>
      <c r="F42" s="40"/>
      <c r="G42" s="40" t="s">
        <v>336</v>
      </c>
      <c r="H42" s="15" t="s">
        <v>1635</v>
      </c>
      <c r="I42" s="111" t="s">
        <v>1711</v>
      </c>
    </row>
    <row r="43" spans="1:9" x14ac:dyDescent="0.25">
      <c r="A43" s="199"/>
      <c r="B43" s="210"/>
      <c r="C43" s="11" t="s">
        <v>42</v>
      </c>
      <c r="D43" s="126"/>
      <c r="E43" s="88">
        <f>SUM(E42)</f>
        <v>80000</v>
      </c>
      <c r="F43" s="11"/>
      <c r="G43" s="11"/>
      <c r="H43" s="11"/>
      <c r="I43" s="11"/>
    </row>
    <row r="44" spans="1:9" ht="46" x14ac:dyDescent="0.25">
      <c r="A44" s="199">
        <v>20</v>
      </c>
      <c r="B44" s="197" t="s">
        <v>41</v>
      </c>
      <c r="C44" s="20"/>
      <c r="D44" s="127" t="s">
        <v>1737</v>
      </c>
      <c r="E44" s="53">
        <v>50000</v>
      </c>
      <c r="F44" s="40"/>
      <c r="G44" s="40" t="s">
        <v>336</v>
      </c>
      <c r="H44" s="15" t="s">
        <v>1635</v>
      </c>
      <c r="I44" s="111" t="s">
        <v>1711</v>
      </c>
    </row>
    <row r="45" spans="1:9" x14ac:dyDescent="0.25">
      <c r="A45" s="199"/>
      <c r="B45" s="198"/>
      <c r="C45" s="11" t="s">
        <v>42</v>
      </c>
      <c r="D45" s="126"/>
      <c r="E45" s="88">
        <f>SUM(E44)</f>
        <v>50000</v>
      </c>
      <c r="F45" s="11"/>
      <c r="G45" s="11"/>
      <c r="H45" s="11"/>
      <c r="I45" s="11"/>
    </row>
    <row r="46" spans="1:9" ht="46" x14ac:dyDescent="0.25">
      <c r="A46" s="199">
        <v>21</v>
      </c>
      <c r="B46" s="211" t="s">
        <v>50</v>
      </c>
      <c r="C46" s="20"/>
      <c r="D46" s="127" t="s">
        <v>1737</v>
      </c>
      <c r="E46" s="53">
        <v>39000</v>
      </c>
      <c r="F46" s="40"/>
      <c r="G46" s="40" t="s">
        <v>336</v>
      </c>
      <c r="H46" s="15" t="s">
        <v>1635</v>
      </c>
      <c r="I46" s="111" t="s">
        <v>1711</v>
      </c>
    </row>
    <row r="47" spans="1:9" x14ac:dyDescent="0.25">
      <c r="A47" s="199"/>
      <c r="B47" s="213"/>
      <c r="C47" s="11" t="s">
        <v>42</v>
      </c>
      <c r="D47" s="126"/>
      <c r="E47" s="88">
        <f>SUM(E46)</f>
        <v>39000</v>
      </c>
      <c r="F47" s="11"/>
      <c r="G47" s="11"/>
      <c r="H47" s="11"/>
      <c r="I47" s="11"/>
    </row>
    <row r="48" spans="1:9" ht="46" x14ac:dyDescent="0.25">
      <c r="A48" s="199">
        <v>22</v>
      </c>
      <c r="B48" s="211" t="s">
        <v>51</v>
      </c>
      <c r="C48" s="10"/>
      <c r="D48" s="127" t="s">
        <v>1737</v>
      </c>
      <c r="E48" s="53">
        <v>39000</v>
      </c>
      <c r="F48" s="40"/>
      <c r="G48" s="40" t="s">
        <v>336</v>
      </c>
      <c r="H48" s="15" t="s">
        <v>1635</v>
      </c>
      <c r="I48" s="111" t="s">
        <v>1711</v>
      </c>
    </row>
    <row r="49" spans="1:9" x14ac:dyDescent="0.25">
      <c r="A49" s="199"/>
      <c r="B49" s="213"/>
      <c r="C49" s="11" t="s">
        <v>42</v>
      </c>
      <c r="D49" s="126"/>
      <c r="E49" s="88">
        <f>SUM(E48)</f>
        <v>39000</v>
      </c>
      <c r="F49" s="11"/>
      <c r="G49" s="11"/>
      <c r="H49" s="11"/>
      <c r="I49" s="11"/>
    </row>
    <row r="50" spans="1:9" ht="46" x14ac:dyDescent="0.25">
      <c r="A50" s="199">
        <v>23</v>
      </c>
      <c r="B50" s="211" t="s">
        <v>53</v>
      </c>
      <c r="C50" s="10"/>
      <c r="D50" s="127" t="s">
        <v>1737</v>
      </c>
      <c r="E50" s="53">
        <v>39000</v>
      </c>
      <c r="F50" s="40"/>
      <c r="G50" s="40" t="s">
        <v>336</v>
      </c>
      <c r="H50" s="15" t="s">
        <v>1635</v>
      </c>
      <c r="I50" s="111" t="s">
        <v>1711</v>
      </c>
    </row>
    <row r="51" spans="1:9" x14ac:dyDescent="0.25">
      <c r="A51" s="199"/>
      <c r="B51" s="212"/>
      <c r="C51" s="11" t="s">
        <v>42</v>
      </c>
      <c r="D51" s="126"/>
      <c r="E51" s="88">
        <f>SUM(E50)</f>
        <v>39000</v>
      </c>
      <c r="F51" s="11"/>
      <c r="G51" s="11"/>
      <c r="H51" s="11"/>
      <c r="I51" s="11"/>
    </row>
    <row r="52" spans="1:9" ht="46" x14ac:dyDescent="0.25">
      <c r="A52" s="199">
        <v>24</v>
      </c>
      <c r="B52" s="211" t="s">
        <v>60</v>
      </c>
      <c r="C52" s="10"/>
      <c r="D52" s="127" t="s">
        <v>1737</v>
      </c>
      <c r="E52" s="53">
        <v>49000</v>
      </c>
      <c r="F52" s="40"/>
      <c r="G52" s="40" t="s">
        <v>336</v>
      </c>
      <c r="H52" s="15" t="s">
        <v>1635</v>
      </c>
      <c r="I52" s="111" t="s">
        <v>1711</v>
      </c>
    </row>
    <row r="53" spans="1:9" x14ac:dyDescent="0.25">
      <c r="A53" s="199"/>
      <c r="B53" s="212"/>
      <c r="C53" s="11" t="s">
        <v>42</v>
      </c>
      <c r="D53" s="126"/>
      <c r="E53" s="88">
        <f>SUM(E52)</f>
        <v>49000</v>
      </c>
      <c r="F53" s="11"/>
      <c r="G53" s="11"/>
      <c r="H53" s="11"/>
      <c r="I53" s="11"/>
    </row>
    <row r="54" spans="1:9" ht="40" x14ac:dyDescent="0.25">
      <c r="A54" s="199">
        <v>25</v>
      </c>
      <c r="B54" s="211" t="s">
        <v>33</v>
      </c>
      <c r="C54" s="10"/>
      <c r="D54" s="127" t="s">
        <v>1744</v>
      </c>
      <c r="E54" s="53">
        <v>49000</v>
      </c>
      <c r="F54" s="40"/>
      <c r="G54" s="40" t="s">
        <v>288</v>
      </c>
      <c r="H54" s="15" t="s">
        <v>1635</v>
      </c>
      <c r="I54" s="111" t="s">
        <v>1711</v>
      </c>
    </row>
    <row r="55" spans="1:9" x14ac:dyDescent="0.25">
      <c r="A55" s="199"/>
      <c r="B55" s="213"/>
      <c r="C55" s="11" t="s">
        <v>42</v>
      </c>
      <c r="D55" s="132"/>
      <c r="E55" s="88">
        <f>SUM(E54)</f>
        <v>49000</v>
      </c>
      <c r="F55" s="11"/>
      <c r="G55" s="11"/>
      <c r="H55" s="11"/>
      <c r="I55" s="11"/>
    </row>
    <row r="56" spans="1:9" ht="40" x14ac:dyDescent="0.25">
      <c r="A56" s="199">
        <v>26</v>
      </c>
      <c r="B56" s="211" t="s">
        <v>119</v>
      </c>
      <c r="C56" s="10"/>
      <c r="D56" s="127" t="s">
        <v>1745</v>
      </c>
      <c r="E56" s="53">
        <v>35000</v>
      </c>
      <c r="F56" s="40"/>
      <c r="G56" s="40" t="s">
        <v>271</v>
      </c>
      <c r="H56" s="15" t="s">
        <v>1635</v>
      </c>
      <c r="I56" s="111" t="s">
        <v>1711</v>
      </c>
    </row>
    <row r="57" spans="1:9" x14ac:dyDescent="0.25">
      <c r="A57" s="199"/>
      <c r="B57" s="213"/>
      <c r="C57" s="11" t="s">
        <v>42</v>
      </c>
      <c r="D57" s="132"/>
      <c r="E57" s="88">
        <f>SUM(E56)</f>
        <v>35000</v>
      </c>
      <c r="F57" s="11"/>
      <c r="G57" s="11"/>
      <c r="H57" s="11"/>
      <c r="I57" s="11"/>
    </row>
    <row r="58" spans="1:9" ht="69" x14ac:dyDescent="0.25">
      <c r="A58" s="199">
        <v>27</v>
      </c>
      <c r="B58" s="211" t="s">
        <v>74</v>
      </c>
      <c r="C58" s="10"/>
      <c r="D58" s="127" t="s">
        <v>1746</v>
      </c>
      <c r="E58" s="53">
        <v>30000</v>
      </c>
      <c r="F58" s="40"/>
      <c r="G58" s="40" t="s">
        <v>288</v>
      </c>
      <c r="H58" s="15" t="s">
        <v>1635</v>
      </c>
      <c r="I58" s="111" t="s">
        <v>1711</v>
      </c>
    </row>
    <row r="59" spans="1:9" x14ac:dyDescent="0.25">
      <c r="A59" s="199"/>
      <c r="B59" s="213"/>
      <c r="C59" s="11" t="s">
        <v>42</v>
      </c>
      <c r="D59" s="126"/>
      <c r="E59" s="88">
        <f>SUM(E58)</f>
        <v>30000</v>
      </c>
      <c r="F59" s="11"/>
      <c r="G59" s="11"/>
      <c r="H59" s="11"/>
      <c r="I59" s="11"/>
    </row>
    <row r="60" spans="1:9" ht="40" x14ac:dyDescent="0.25">
      <c r="A60" s="199">
        <v>28</v>
      </c>
      <c r="B60" s="211" t="s">
        <v>98</v>
      </c>
      <c r="C60" s="5"/>
      <c r="D60" s="127" t="s">
        <v>1834</v>
      </c>
      <c r="E60" s="53">
        <v>35000</v>
      </c>
      <c r="F60" s="40"/>
      <c r="G60" s="40" t="s">
        <v>322</v>
      </c>
      <c r="H60" s="15" t="s">
        <v>1635</v>
      </c>
      <c r="I60" s="111" t="s">
        <v>1711</v>
      </c>
    </row>
    <row r="61" spans="1:9" x14ac:dyDescent="0.25">
      <c r="A61" s="199"/>
      <c r="B61" s="213"/>
      <c r="C61" s="11" t="s">
        <v>42</v>
      </c>
      <c r="D61" s="132"/>
      <c r="E61" s="88">
        <f>SUM(E60)</f>
        <v>35000</v>
      </c>
      <c r="F61" s="11"/>
      <c r="G61" s="11"/>
      <c r="H61" s="11"/>
      <c r="I61" s="11"/>
    </row>
    <row r="62" spans="1:9" ht="40" x14ac:dyDescent="0.25">
      <c r="A62" s="199">
        <v>29</v>
      </c>
      <c r="B62" s="211" t="s">
        <v>99</v>
      </c>
      <c r="C62" s="5"/>
      <c r="D62" s="127" t="s">
        <v>1747</v>
      </c>
      <c r="E62" s="53">
        <v>20000</v>
      </c>
      <c r="F62" s="40"/>
      <c r="G62" s="40" t="s">
        <v>322</v>
      </c>
      <c r="H62" s="15" t="s">
        <v>1635</v>
      </c>
      <c r="I62" s="111" t="s">
        <v>1711</v>
      </c>
    </row>
    <row r="63" spans="1:9" x14ac:dyDescent="0.25">
      <c r="A63" s="199"/>
      <c r="B63" s="213"/>
      <c r="C63" s="11" t="s">
        <v>42</v>
      </c>
      <c r="D63" s="132"/>
      <c r="E63" s="88">
        <f>SUM(E62)</f>
        <v>20000</v>
      </c>
      <c r="F63" s="11"/>
      <c r="G63" s="11"/>
      <c r="H63" s="11"/>
      <c r="I63" s="11"/>
    </row>
    <row r="64" spans="1:9" ht="115" x14ac:dyDescent="0.25">
      <c r="A64" s="199">
        <v>30</v>
      </c>
      <c r="B64" s="211" t="s">
        <v>100</v>
      </c>
      <c r="C64" s="5"/>
      <c r="D64" s="127" t="s">
        <v>1748</v>
      </c>
      <c r="E64" s="53">
        <v>50000</v>
      </c>
      <c r="F64" s="40"/>
      <c r="G64" s="40" t="s">
        <v>291</v>
      </c>
      <c r="H64" s="15" t="s">
        <v>1635</v>
      </c>
      <c r="I64" s="111" t="s">
        <v>1711</v>
      </c>
    </row>
    <row r="65" spans="1:9" x14ac:dyDescent="0.25">
      <c r="A65" s="199"/>
      <c r="B65" s="213"/>
      <c r="C65" s="11" t="s">
        <v>42</v>
      </c>
      <c r="D65" s="132"/>
      <c r="E65" s="88">
        <f>SUM(E64)</f>
        <v>50000</v>
      </c>
      <c r="F65" s="11"/>
      <c r="G65" s="11"/>
      <c r="H65" s="11"/>
      <c r="I65" s="11"/>
    </row>
    <row r="66" spans="1:9" ht="46" x14ac:dyDescent="0.25">
      <c r="A66" s="199">
        <v>31</v>
      </c>
      <c r="B66" s="257" t="s">
        <v>94</v>
      </c>
      <c r="C66" s="5"/>
      <c r="D66" s="127" t="s">
        <v>1737</v>
      </c>
      <c r="E66" s="53">
        <v>39000</v>
      </c>
      <c r="F66" s="40"/>
      <c r="G66" s="40" t="s">
        <v>337</v>
      </c>
      <c r="H66" s="15" t="s">
        <v>1635</v>
      </c>
      <c r="I66" s="111" t="s">
        <v>1711</v>
      </c>
    </row>
    <row r="67" spans="1:9" x14ac:dyDescent="0.25">
      <c r="A67" s="199"/>
      <c r="B67" s="257"/>
      <c r="C67" s="11" t="s">
        <v>42</v>
      </c>
      <c r="D67" s="132"/>
      <c r="E67" s="88">
        <f>SUM(E66)</f>
        <v>39000</v>
      </c>
      <c r="F67" s="11"/>
      <c r="G67" s="11"/>
      <c r="H67" s="11"/>
      <c r="I67" s="11"/>
    </row>
    <row r="68" spans="1:9" ht="40" x14ac:dyDescent="0.25">
      <c r="A68" s="199">
        <v>32</v>
      </c>
      <c r="B68" s="204" t="s">
        <v>102</v>
      </c>
      <c r="C68" s="5"/>
      <c r="D68" s="128" t="s">
        <v>1749</v>
      </c>
      <c r="E68" s="53">
        <v>120000</v>
      </c>
      <c r="F68" s="40"/>
      <c r="G68" s="40" t="s">
        <v>271</v>
      </c>
      <c r="H68" s="15" t="s">
        <v>1635</v>
      </c>
      <c r="I68" s="111" t="s">
        <v>1711</v>
      </c>
    </row>
    <row r="69" spans="1:9" x14ac:dyDescent="0.25">
      <c r="A69" s="199"/>
      <c r="B69" s="204"/>
      <c r="C69" s="11" t="s">
        <v>42</v>
      </c>
      <c r="D69" s="132"/>
      <c r="E69" s="88">
        <f>SUM(E68)</f>
        <v>120000</v>
      </c>
      <c r="F69" s="11"/>
      <c r="G69" s="11"/>
      <c r="H69" s="11"/>
      <c r="I69" s="11"/>
    </row>
    <row r="70" spans="1:9" ht="40" x14ac:dyDescent="0.25">
      <c r="A70" s="199">
        <v>33</v>
      </c>
      <c r="B70" s="223" t="s">
        <v>69</v>
      </c>
      <c r="C70" s="5"/>
      <c r="D70" s="127" t="s">
        <v>1741</v>
      </c>
      <c r="E70" s="53">
        <v>40000</v>
      </c>
      <c r="F70" s="40"/>
      <c r="G70" s="40" t="s">
        <v>337</v>
      </c>
      <c r="H70" s="15" t="s">
        <v>1635</v>
      </c>
      <c r="I70" s="111" t="s">
        <v>1711</v>
      </c>
    </row>
    <row r="71" spans="1:9" x14ac:dyDescent="0.25">
      <c r="A71" s="199"/>
      <c r="B71" s="223"/>
      <c r="C71" s="11" t="s">
        <v>42</v>
      </c>
      <c r="D71" s="132"/>
      <c r="E71" s="88">
        <f>SUM(E70)</f>
        <v>40000</v>
      </c>
      <c r="F71" s="11"/>
      <c r="G71" s="11"/>
      <c r="H71" s="11"/>
      <c r="I71" s="11"/>
    </row>
    <row r="72" spans="1:9" ht="40" x14ac:dyDescent="0.25">
      <c r="A72" s="199">
        <v>34</v>
      </c>
      <c r="B72" s="209" t="s">
        <v>54</v>
      </c>
      <c r="C72" s="5"/>
      <c r="D72" s="127" t="s">
        <v>1742</v>
      </c>
      <c r="E72" s="53">
        <v>30000</v>
      </c>
      <c r="F72" s="40"/>
      <c r="G72" s="40" t="s">
        <v>337</v>
      </c>
      <c r="H72" s="15" t="s">
        <v>1635</v>
      </c>
      <c r="I72" s="111" t="s">
        <v>1711</v>
      </c>
    </row>
    <row r="73" spans="1:9" x14ac:dyDescent="0.25">
      <c r="A73" s="199"/>
      <c r="B73" s="210"/>
      <c r="C73" s="11" t="s">
        <v>42</v>
      </c>
      <c r="D73" s="126"/>
      <c r="E73" s="88">
        <f>SUM(E72)</f>
        <v>30000</v>
      </c>
      <c r="F73" s="11"/>
      <c r="G73" s="11"/>
      <c r="H73" s="11"/>
      <c r="I73" s="11"/>
    </row>
    <row r="74" spans="1:9" ht="46" x14ac:dyDescent="0.25">
      <c r="A74" s="199">
        <v>35</v>
      </c>
      <c r="B74" s="197" t="s">
        <v>55</v>
      </c>
      <c r="C74" s="5"/>
      <c r="D74" s="127" t="s">
        <v>1737</v>
      </c>
      <c r="E74" s="53">
        <v>20000</v>
      </c>
      <c r="F74" s="40"/>
      <c r="G74" s="40" t="s">
        <v>337</v>
      </c>
      <c r="H74" s="15" t="s">
        <v>1635</v>
      </c>
      <c r="I74" s="111" t="s">
        <v>1711</v>
      </c>
    </row>
    <row r="75" spans="1:9" x14ac:dyDescent="0.25">
      <c r="A75" s="199"/>
      <c r="B75" s="198"/>
      <c r="C75" s="11" t="s">
        <v>42</v>
      </c>
      <c r="D75" s="126"/>
      <c r="E75" s="88">
        <f>SUM(E74)</f>
        <v>20000</v>
      </c>
      <c r="F75" s="11"/>
      <c r="G75" s="11"/>
      <c r="H75" s="11"/>
      <c r="I75" s="11"/>
    </row>
    <row r="76" spans="1:9" ht="46" x14ac:dyDescent="0.25">
      <c r="A76" s="199">
        <v>36</v>
      </c>
      <c r="B76" s="197" t="s">
        <v>56</v>
      </c>
      <c r="C76" s="5"/>
      <c r="D76" s="127" t="s">
        <v>1737</v>
      </c>
      <c r="E76" s="53">
        <v>39000</v>
      </c>
      <c r="F76" s="40"/>
      <c r="G76" s="40" t="s">
        <v>337</v>
      </c>
      <c r="H76" s="15" t="s">
        <v>1635</v>
      </c>
      <c r="I76" s="111" t="s">
        <v>1711</v>
      </c>
    </row>
    <row r="77" spans="1:9" x14ac:dyDescent="0.25">
      <c r="A77" s="199"/>
      <c r="B77" s="198"/>
      <c r="C77" s="11" t="s">
        <v>42</v>
      </c>
      <c r="D77" s="126"/>
      <c r="E77" s="88">
        <f>SUM(E76)</f>
        <v>39000</v>
      </c>
      <c r="F77" s="11"/>
      <c r="G77" s="11"/>
      <c r="H77" s="11"/>
      <c r="I77" s="11"/>
    </row>
    <row r="78" spans="1:9" ht="46" x14ac:dyDescent="0.25">
      <c r="A78" s="199">
        <v>37</v>
      </c>
      <c r="B78" s="209" t="s">
        <v>57</v>
      </c>
      <c r="C78" s="5"/>
      <c r="D78" s="127" t="s">
        <v>1737</v>
      </c>
      <c r="E78" s="53">
        <v>49000</v>
      </c>
      <c r="F78" s="40"/>
      <c r="G78" s="40" t="s">
        <v>337</v>
      </c>
      <c r="H78" s="15" t="s">
        <v>1635</v>
      </c>
      <c r="I78" s="111" t="s">
        <v>1711</v>
      </c>
    </row>
    <row r="79" spans="1:9" x14ac:dyDescent="0.25">
      <c r="A79" s="199"/>
      <c r="B79" s="210"/>
      <c r="C79" s="11" t="s">
        <v>42</v>
      </c>
      <c r="D79" s="126"/>
      <c r="E79" s="88">
        <f>SUM(E78)</f>
        <v>49000</v>
      </c>
      <c r="F79" s="11"/>
      <c r="G79" s="11"/>
      <c r="H79" s="11"/>
      <c r="I79" s="11"/>
    </row>
    <row r="80" spans="1:9" ht="46" x14ac:dyDescent="0.25">
      <c r="A80" s="199">
        <v>38</v>
      </c>
      <c r="B80" s="204" t="s">
        <v>58</v>
      </c>
      <c r="C80" s="5"/>
      <c r="D80" s="127" t="s">
        <v>1737</v>
      </c>
      <c r="E80" s="53">
        <v>43000</v>
      </c>
      <c r="F80" s="40"/>
      <c r="G80" s="40" t="s">
        <v>337</v>
      </c>
      <c r="H80" s="15" t="s">
        <v>1635</v>
      </c>
      <c r="I80" s="111" t="s">
        <v>1711</v>
      </c>
    </row>
    <row r="81" spans="1:9" x14ac:dyDescent="0.25">
      <c r="A81" s="199"/>
      <c r="B81" s="204"/>
      <c r="C81" s="11" t="s">
        <v>42</v>
      </c>
      <c r="D81" s="126"/>
      <c r="E81" s="88">
        <f>SUM(E80)</f>
        <v>43000</v>
      </c>
      <c r="F81" s="11"/>
      <c r="G81" s="11"/>
      <c r="H81" s="11"/>
      <c r="I81" s="11"/>
    </row>
    <row r="82" spans="1:9" ht="46" x14ac:dyDescent="0.25">
      <c r="A82" s="199">
        <v>39</v>
      </c>
      <c r="B82" s="209" t="s">
        <v>61</v>
      </c>
      <c r="C82" s="2"/>
      <c r="D82" s="127" t="s">
        <v>1737</v>
      </c>
      <c r="E82" s="53">
        <v>39000</v>
      </c>
      <c r="F82" s="40"/>
      <c r="G82" s="40" t="s">
        <v>337</v>
      </c>
      <c r="H82" s="15" t="s">
        <v>1635</v>
      </c>
      <c r="I82" s="111" t="s">
        <v>1711</v>
      </c>
    </row>
    <row r="83" spans="1:9" x14ac:dyDescent="0.25">
      <c r="A83" s="199"/>
      <c r="B83" s="210"/>
      <c r="C83" s="11" t="s">
        <v>42</v>
      </c>
      <c r="D83" s="126"/>
      <c r="E83" s="88">
        <f>SUM(E82)</f>
        <v>39000</v>
      </c>
      <c r="F83" s="11"/>
      <c r="G83" s="11"/>
      <c r="H83" s="11"/>
      <c r="I83" s="11"/>
    </row>
    <row r="84" spans="1:9" ht="57.5" x14ac:dyDescent="0.25">
      <c r="A84" s="199">
        <v>40</v>
      </c>
      <c r="B84" s="209" t="s">
        <v>24</v>
      </c>
      <c r="C84" s="2" t="s">
        <v>24</v>
      </c>
      <c r="D84" s="127" t="s">
        <v>1750</v>
      </c>
      <c r="E84" s="53">
        <v>22000</v>
      </c>
      <c r="F84" s="40"/>
      <c r="G84" s="40" t="s">
        <v>291</v>
      </c>
      <c r="H84" s="15" t="s">
        <v>1635</v>
      </c>
      <c r="I84" s="111" t="s">
        <v>1711</v>
      </c>
    </row>
    <row r="85" spans="1:9" x14ac:dyDescent="0.25">
      <c r="A85" s="199"/>
      <c r="B85" s="210"/>
      <c r="C85" s="11" t="s">
        <v>42</v>
      </c>
      <c r="D85" s="126"/>
      <c r="E85" s="88">
        <f>SUM(E84)</f>
        <v>22000</v>
      </c>
      <c r="F85" s="11"/>
      <c r="G85" s="11"/>
      <c r="H85" s="11"/>
      <c r="I85" s="11"/>
    </row>
    <row r="86" spans="1:9" ht="40" customHeight="1" x14ac:dyDescent="0.25">
      <c r="A86" s="199">
        <v>41</v>
      </c>
      <c r="B86" s="199" t="s">
        <v>34</v>
      </c>
      <c r="C86" s="2" t="s">
        <v>25</v>
      </c>
      <c r="D86" s="209" t="s">
        <v>1751</v>
      </c>
      <c r="E86" s="53">
        <v>60000</v>
      </c>
      <c r="F86" s="40"/>
      <c r="G86" s="40" t="s">
        <v>322</v>
      </c>
      <c r="H86" s="15" t="s">
        <v>1635</v>
      </c>
      <c r="I86" s="111" t="s">
        <v>1711</v>
      </c>
    </row>
    <row r="87" spans="1:9" ht="40" x14ac:dyDescent="0.25">
      <c r="A87" s="199"/>
      <c r="B87" s="199"/>
      <c r="C87" s="2" t="s">
        <v>26</v>
      </c>
      <c r="D87" s="210"/>
      <c r="E87" s="53">
        <v>60000</v>
      </c>
      <c r="F87" s="40"/>
      <c r="G87" s="40" t="s">
        <v>322</v>
      </c>
      <c r="H87" s="15" t="s">
        <v>1635</v>
      </c>
      <c r="I87" s="111" t="s">
        <v>1711</v>
      </c>
    </row>
    <row r="88" spans="1:9" x14ac:dyDescent="0.25">
      <c r="A88" s="199"/>
      <c r="B88" s="199"/>
      <c r="C88" s="11" t="s">
        <v>42</v>
      </c>
      <c r="D88" s="132"/>
      <c r="E88" s="88">
        <f>SUM(E86:E87)</f>
        <v>120000</v>
      </c>
      <c r="F88" s="11"/>
      <c r="G88" s="11"/>
      <c r="H88" s="11"/>
      <c r="I88" s="11"/>
    </row>
    <row r="89" spans="1:9" ht="46" x14ac:dyDescent="0.25">
      <c r="A89" s="199">
        <v>42</v>
      </c>
      <c r="B89" s="209" t="s">
        <v>35</v>
      </c>
      <c r="C89" s="2"/>
      <c r="D89" s="29" t="s">
        <v>1752</v>
      </c>
      <c r="E89" s="53">
        <v>49000</v>
      </c>
      <c r="F89" s="40"/>
      <c r="G89" s="40" t="s">
        <v>288</v>
      </c>
      <c r="H89" s="15" t="s">
        <v>1635</v>
      </c>
      <c r="I89" s="111" t="s">
        <v>1711</v>
      </c>
    </row>
    <row r="90" spans="1:9" x14ac:dyDescent="0.25">
      <c r="A90" s="199"/>
      <c r="B90" s="210"/>
      <c r="C90" s="11" t="s">
        <v>42</v>
      </c>
      <c r="D90" s="132"/>
      <c r="E90" s="88">
        <f>SUM(E89)</f>
        <v>49000</v>
      </c>
      <c r="F90" s="11"/>
      <c r="G90" s="11"/>
      <c r="H90" s="11"/>
      <c r="I90" s="11"/>
    </row>
    <row r="91" spans="1:9" ht="40" x14ac:dyDescent="0.25">
      <c r="A91" s="199">
        <v>43</v>
      </c>
      <c r="B91" s="209" t="s">
        <v>29</v>
      </c>
      <c r="C91" s="2"/>
      <c r="D91" s="29" t="s">
        <v>1753</v>
      </c>
      <c r="E91" s="53">
        <v>129000</v>
      </c>
      <c r="F91" s="40"/>
      <c r="G91" s="40" t="s">
        <v>288</v>
      </c>
      <c r="H91" s="15" t="s">
        <v>1635</v>
      </c>
      <c r="I91" s="111" t="s">
        <v>1711</v>
      </c>
    </row>
    <row r="92" spans="1:9" x14ac:dyDescent="0.25">
      <c r="A92" s="199"/>
      <c r="B92" s="210"/>
      <c r="C92" s="11" t="s">
        <v>42</v>
      </c>
      <c r="D92" s="132"/>
      <c r="E92" s="88">
        <f>SUM(E91)</f>
        <v>129000</v>
      </c>
      <c r="F92" s="11"/>
      <c r="G92" s="11"/>
      <c r="H92" s="11"/>
      <c r="I92" s="11"/>
    </row>
    <row r="93" spans="1:9" ht="40" x14ac:dyDescent="0.25">
      <c r="A93" s="199">
        <v>44</v>
      </c>
      <c r="B93" s="209" t="s">
        <v>27</v>
      </c>
      <c r="C93" s="2"/>
      <c r="D93" s="29" t="s">
        <v>1753</v>
      </c>
      <c r="E93" s="53">
        <v>60000</v>
      </c>
      <c r="F93" s="40"/>
      <c r="G93" s="40" t="s">
        <v>288</v>
      </c>
      <c r="H93" s="15" t="s">
        <v>1635</v>
      </c>
      <c r="I93" s="111" t="s">
        <v>1711</v>
      </c>
    </row>
    <row r="94" spans="1:9" x14ac:dyDescent="0.25">
      <c r="A94" s="199"/>
      <c r="B94" s="210"/>
      <c r="C94" s="11" t="s">
        <v>42</v>
      </c>
      <c r="D94" s="132"/>
      <c r="E94" s="88">
        <f>SUM(E93)</f>
        <v>60000</v>
      </c>
      <c r="F94" s="11"/>
      <c r="G94" s="11"/>
      <c r="H94" s="11"/>
      <c r="I94" s="11"/>
    </row>
    <row r="95" spans="1:9" ht="46" x14ac:dyDescent="0.25">
      <c r="A95" s="199">
        <v>45</v>
      </c>
      <c r="B95" s="209" t="s">
        <v>28</v>
      </c>
      <c r="C95" s="2"/>
      <c r="D95" s="29" t="s">
        <v>1754</v>
      </c>
      <c r="E95" s="53">
        <v>80000</v>
      </c>
      <c r="F95" s="40"/>
      <c r="G95" s="40" t="s">
        <v>288</v>
      </c>
      <c r="H95" s="15" t="s">
        <v>1635</v>
      </c>
      <c r="I95" s="111" t="s">
        <v>1711</v>
      </c>
    </row>
    <row r="96" spans="1:9" x14ac:dyDescent="0.25">
      <c r="A96" s="199"/>
      <c r="B96" s="210"/>
      <c r="C96" s="11" t="s">
        <v>42</v>
      </c>
      <c r="D96" s="132"/>
      <c r="E96" s="88">
        <f>SUM(E95)</f>
        <v>80000</v>
      </c>
      <c r="F96" s="11"/>
      <c r="G96" s="11"/>
      <c r="H96" s="11"/>
      <c r="I96" s="11"/>
    </row>
    <row r="97" spans="1:9" ht="46" x14ac:dyDescent="0.25">
      <c r="A97" s="199">
        <v>46</v>
      </c>
      <c r="B97" s="209" t="s">
        <v>1640</v>
      </c>
      <c r="C97" s="2" t="s">
        <v>1638</v>
      </c>
      <c r="D97" s="29" t="s">
        <v>1755</v>
      </c>
      <c r="E97" s="53">
        <v>80000</v>
      </c>
      <c r="F97" s="40"/>
      <c r="G97" s="40" t="s">
        <v>1458</v>
      </c>
      <c r="H97" s="15" t="s">
        <v>1635</v>
      </c>
      <c r="I97" s="111" t="s">
        <v>1711</v>
      </c>
    </row>
    <row r="98" spans="1:9" ht="40" x14ac:dyDescent="0.25">
      <c r="A98" s="199"/>
      <c r="B98" s="221"/>
      <c r="C98" s="2" t="s">
        <v>1639</v>
      </c>
      <c r="D98" s="40" t="s">
        <v>1753</v>
      </c>
      <c r="E98" s="53">
        <v>35000</v>
      </c>
      <c r="F98" s="40"/>
      <c r="G98" s="40" t="s">
        <v>1458</v>
      </c>
      <c r="H98" s="15" t="s">
        <v>1635</v>
      </c>
      <c r="I98" s="111" t="s">
        <v>1711</v>
      </c>
    </row>
    <row r="99" spans="1:9" x14ac:dyDescent="0.25">
      <c r="A99" s="199"/>
      <c r="B99" s="210"/>
      <c r="C99" s="11" t="s">
        <v>42</v>
      </c>
      <c r="D99" s="133"/>
      <c r="E99" s="88">
        <f>SUM(E97:E98)</f>
        <v>115000</v>
      </c>
      <c r="F99" s="11"/>
      <c r="G99" s="11"/>
      <c r="H99" s="11"/>
      <c r="I99" s="11"/>
    </row>
    <row r="100" spans="1:9" ht="40" x14ac:dyDescent="0.25">
      <c r="A100" s="199">
        <v>47</v>
      </c>
      <c r="B100" s="209" t="s">
        <v>30</v>
      </c>
      <c r="C100" s="2"/>
      <c r="D100" s="29" t="s">
        <v>1756</v>
      </c>
      <c r="E100" s="53">
        <v>20000</v>
      </c>
      <c r="F100" s="40"/>
      <c r="G100" s="40" t="s">
        <v>337</v>
      </c>
      <c r="H100" s="15" t="s">
        <v>1635</v>
      </c>
      <c r="I100" s="111" t="s">
        <v>1711</v>
      </c>
    </row>
    <row r="101" spans="1:9" x14ac:dyDescent="0.25">
      <c r="A101" s="199"/>
      <c r="B101" s="210"/>
      <c r="C101" s="11" t="s">
        <v>42</v>
      </c>
      <c r="D101" s="132"/>
      <c r="E101" s="88">
        <f>SUM(E100)</f>
        <v>20000</v>
      </c>
      <c r="F101" s="11"/>
      <c r="G101" s="11"/>
      <c r="H101" s="11"/>
      <c r="I101" s="11"/>
    </row>
    <row r="102" spans="1:9" ht="40" x14ac:dyDescent="0.25">
      <c r="A102" s="199">
        <v>48</v>
      </c>
      <c r="B102" s="209" t="s">
        <v>36</v>
      </c>
      <c r="C102" s="2"/>
      <c r="D102" s="29" t="s">
        <v>1757</v>
      </c>
      <c r="E102" s="53">
        <v>60000</v>
      </c>
      <c r="F102" s="40"/>
      <c r="G102" s="40" t="s">
        <v>288</v>
      </c>
      <c r="H102" s="15" t="s">
        <v>1635</v>
      </c>
      <c r="I102" s="111" t="s">
        <v>1711</v>
      </c>
    </row>
    <row r="103" spans="1:9" x14ac:dyDescent="0.25">
      <c r="A103" s="199"/>
      <c r="B103" s="210"/>
      <c r="C103" s="11" t="s">
        <v>42</v>
      </c>
      <c r="D103" s="126"/>
      <c r="E103" s="88">
        <f>SUM(E102)</f>
        <v>60000</v>
      </c>
      <c r="F103" s="11"/>
      <c r="G103" s="11"/>
      <c r="H103" s="11"/>
      <c r="I103" s="11"/>
    </row>
    <row r="104" spans="1:9" ht="40" x14ac:dyDescent="0.25">
      <c r="A104" s="199">
        <v>49</v>
      </c>
      <c r="B104" s="209" t="s">
        <v>65</v>
      </c>
      <c r="C104" s="2"/>
      <c r="D104" s="128" t="s">
        <v>1758</v>
      </c>
      <c r="E104" s="53">
        <v>125000</v>
      </c>
      <c r="F104" s="40"/>
      <c r="G104" s="40" t="s">
        <v>288</v>
      </c>
      <c r="H104" s="15" t="s">
        <v>1635</v>
      </c>
      <c r="I104" s="111" t="s">
        <v>1711</v>
      </c>
    </row>
    <row r="105" spans="1:9" x14ac:dyDescent="0.25">
      <c r="A105" s="199"/>
      <c r="B105" s="210"/>
      <c r="C105" s="11" t="s">
        <v>42</v>
      </c>
      <c r="D105" s="126"/>
      <c r="E105" s="88">
        <f>SUM(E104)</f>
        <v>125000</v>
      </c>
      <c r="F105" s="11"/>
      <c r="G105" s="11"/>
      <c r="H105" s="11"/>
      <c r="I105" s="11"/>
    </row>
    <row r="106" spans="1:9" ht="69" x14ac:dyDescent="0.25">
      <c r="A106" s="199">
        <v>50</v>
      </c>
      <c r="B106" s="209" t="s">
        <v>66</v>
      </c>
      <c r="C106" s="2"/>
      <c r="D106" s="29" t="s">
        <v>1759</v>
      </c>
      <c r="E106" s="53">
        <v>48000</v>
      </c>
      <c r="F106" s="40"/>
      <c r="G106" s="40" t="s">
        <v>337</v>
      </c>
      <c r="H106" s="15" t="s">
        <v>1635</v>
      </c>
      <c r="I106" s="111" t="s">
        <v>1711</v>
      </c>
    </row>
    <row r="107" spans="1:9" x14ac:dyDescent="0.25">
      <c r="A107" s="199"/>
      <c r="B107" s="210"/>
      <c r="C107" s="11" t="s">
        <v>42</v>
      </c>
      <c r="D107" s="126"/>
      <c r="E107" s="88">
        <f>SUM(E106)</f>
        <v>48000</v>
      </c>
      <c r="F107" s="11"/>
      <c r="G107" s="11"/>
      <c r="H107" s="11"/>
      <c r="I107" s="11"/>
    </row>
    <row r="108" spans="1:9" ht="92" x14ac:dyDescent="0.25">
      <c r="A108" s="199">
        <v>51</v>
      </c>
      <c r="B108" s="209" t="s">
        <v>67</v>
      </c>
      <c r="C108" s="2"/>
      <c r="D108" s="29" t="s">
        <v>1760</v>
      </c>
      <c r="E108" s="53">
        <v>80000</v>
      </c>
      <c r="F108" s="40"/>
      <c r="G108" s="40" t="s">
        <v>337</v>
      </c>
      <c r="H108" s="15" t="s">
        <v>1635</v>
      </c>
      <c r="I108" s="111" t="s">
        <v>1711</v>
      </c>
    </row>
    <row r="109" spans="1:9" x14ac:dyDescent="0.25">
      <c r="A109" s="199"/>
      <c r="B109" s="210"/>
      <c r="C109" s="11" t="s">
        <v>42</v>
      </c>
      <c r="D109" s="132"/>
      <c r="E109" s="88">
        <f>SUM(E108)</f>
        <v>80000</v>
      </c>
      <c r="F109" s="11"/>
      <c r="G109" s="11"/>
      <c r="H109" s="11"/>
      <c r="I109" s="11"/>
    </row>
    <row r="110" spans="1:9" ht="40" x14ac:dyDescent="0.25">
      <c r="A110" s="199">
        <v>52</v>
      </c>
      <c r="B110" s="209" t="s">
        <v>68</v>
      </c>
      <c r="C110" s="2"/>
      <c r="D110" s="128" t="s">
        <v>1761</v>
      </c>
      <c r="E110" s="53">
        <v>45000</v>
      </c>
      <c r="F110" s="40"/>
      <c r="G110" s="40" t="s">
        <v>337</v>
      </c>
      <c r="H110" s="15" t="s">
        <v>1635</v>
      </c>
      <c r="I110" s="111" t="s">
        <v>1711</v>
      </c>
    </row>
    <row r="111" spans="1:9" x14ac:dyDescent="0.25">
      <c r="A111" s="199"/>
      <c r="B111" s="210"/>
      <c r="C111" s="11" t="s">
        <v>42</v>
      </c>
      <c r="D111" s="126"/>
      <c r="E111" s="88">
        <f>SUM(E110)</f>
        <v>45000</v>
      </c>
      <c r="F111" s="11"/>
      <c r="G111" s="11"/>
      <c r="H111" s="11"/>
      <c r="I111" s="11"/>
    </row>
    <row r="112" spans="1:9" ht="40" x14ac:dyDescent="0.25">
      <c r="A112" s="199">
        <v>53</v>
      </c>
      <c r="B112" s="197" t="s">
        <v>31</v>
      </c>
      <c r="C112" s="2"/>
      <c r="D112" s="128" t="s">
        <v>1762</v>
      </c>
      <c r="E112" s="53">
        <v>25000</v>
      </c>
      <c r="F112" s="40"/>
      <c r="G112" s="40" t="s">
        <v>337</v>
      </c>
      <c r="H112" s="15" t="s">
        <v>1635</v>
      </c>
      <c r="I112" s="111" t="s">
        <v>1711</v>
      </c>
    </row>
    <row r="113" spans="1:9" x14ac:dyDescent="0.25">
      <c r="A113" s="199"/>
      <c r="B113" s="198"/>
      <c r="C113" s="11" t="s">
        <v>42</v>
      </c>
      <c r="D113" s="132"/>
      <c r="E113" s="88">
        <f>SUM(E112)</f>
        <v>25000</v>
      </c>
      <c r="F113" s="11"/>
      <c r="G113" s="11"/>
      <c r="H113" s="11"/>
      <c r="I113" s="11"/>
    </row>
    <row r="114" spans="1:9" ht="57.5" x14ac:dyDescent="0.25">
      <c r="A114" s="199">
        <v>54</v>
      </c>
      <c r="B114" s="258" t="s">
        <v>75</v>
      </c>
      <c r="C114" s="2"/>
      <c r="D114" s="29" t="s">
        <v>1763</v>
      </c>
      <c r="E114" s="53">
        <v>129000</v>
      </c>
      <c r="F114" s="40"/>
      <c r="G114" s="40" t="s">
        <v>288</v>
      </c>
      <c r="H114" s="15" t="s">
        <v>1635</v>
      </c>
      <c r="I114" s="111" t="s">
        <v>1711</v>
      </c>
    </row>
    <row r="115" spans="1:9" x14ac:dyDescent="0.25">
      <c r="A115" s="199"/>
      <c r="B115" s="258"/>
      <c r="C115" s="11" t="s">
        <v>42</v>
      </c>
      <c r="D115" s="132"/>
      <c r="E115" s="88">
        <f>SUM(E114)</f>
        <v>129000</v>
      </c>
      <c r="F115" s="11"/>
      <c r="G115" s="11"/>
      <c r="H115" s="11"/>
      <c r="I115" s="11"/>
    </row>
    <row r="116" spans="1:9" ht="80.5" customHeight="1" x14ac:dyDescent="0.25">
      <c r="A116" s="199">
        <v>55</v>
      </c>
      <c r="B116" s="223" t="s">
        <v>1877</v>
      </c>
      <c r="C116" s="2"/>
      <c r="D116" s="223" t="s">
        <v>226</v>
      </c>
      <c r="E116" s="231">
        <v>750000</v>
      </c>
      <c r="F116" s="199"/>
      <c r="G116" s="199" t="s">
        <v>288</v>
      </c>
      <c r="H116" s="262" t="s">
        <v>1635</v>
      </c>
      <c r="I116" s="218" t="s">
        <v>1643</v>
      </c>
    </row>
    <row r="117" spans="1:9" x14ac:dyDescent="0.25">
      <c r="A117" s="199"/>
      <c r="B117" s="223"/>
      <c r="C117" s="5"/>
      <c r="D117" s="223"/>
      <c r="E117" s="231"/>
      <c r="F117" s="199"/>
      <c r="G117" s="199"/>
      <c r="H117" s="262"/>
      <c r="I117" s="218"/>
    </row>
    <row r="118" spans="1:9" x14ac:dyDescent="0.25">
      <c r="A118" s="199"/>
      <c r="B118" s="223"/>
      <c r="C118" s="5"/>
      <c r="D118" s="223"/>
      <c r="E118" s="231"/>
      <c r="F118" s="199"/>
      <c r="G118" s="199"/>
      <c r="H118" s="262"/>
      <c r="I118" s="218"/>
    </row>
    <row r="119" spans="1:9" x14ac:dyDescent="0.25">
      <c r="A119" s="199"/>
      <c r="B119" s="223"/>
      <c r="C119" s="5"/>
      <c r="D119" s="223"/>
      <c r="E119" s="231"/>
      <c r="F119" s="199"/>
      <c r="G119" s="199"/>
      <c r="H119" s="262"/>
      <c r="I119" s="218"/>
    </row>
    <row r="120" spans="1:9" x14ac:dyDescent="0.25">
      <c r="A120" s="199"/>
      <c r="B120" s="223"/>
      <c r="C120" s="5"/>
      <c r="D120" s="223"/>
      <c r="E120" s="231"/>
      <c r="F120" s="199"/>
      <c r="G120" s="199"/>
      <c r="H120" s="262"/>
      <c r="I120" s="218"/>
    </row>
    <row r="121" spans="1:9" x14ac:dyDescent="0.25">
      <c r="A121" s="199"/>
      <c r="B121" s="223"/>
      <c r="C121" s="11" t="s">
        <v>42</v>
      </c>
      <c r="D121" s="11"/>
      <c r="E121" s="88">
        <f>SUM(E116:E120)</f>
        <v>750000</v>
      </c>
      <c r="F121" s="11"/>
      <c r="G121" s="11"/>
      <c r="H121" s="11"/>
      <c r="I121" s="11" t="s">
        <v>1643</v>
      </c>
    </row>
    <row r="122" spans="1:9" ht="40" x14ac:dyDescent="0.25">
      <c r="A122" s="199">
        <v>56</v>
      </c>
      <c r="B122" s="199" t="s">
        <v>70</v>
      </c>
      <c r="C122" s="2"/>
      <c r="D122" s="199" t="s">
        <v>1764</v>
      </c>
      <c r="E122" s="53">
        <v>15000</v>
      </c>
      <c r="F122" s="40"/>
      <c r="G122" s="40" t="s">
        <v>288</v>
      </c>
      <c r="H122" s="15" t="s">
        <v>1635</v>
      </c>
      <c r="I122" s="111" t="s">
        <v>1711</v>
      </c>
    </row>
    <row r="123" spans="1:9" ht="40" customHeight="1" x14ac:dyDescent="0.25">
      <c r="A123" s="199"/>
      <c r="B123" s="199"/>
      <c r="C123" s="2"/>
      <c r="D123" s="199"/>
      <c r="E123" s="53">
        <v>49000</v>
      </c>
      <c r="F123" s="40"/>
      <c r="G123" s="40" t="s">
        <v>337</v>
      </c>
      <c r="H123" s="15" t="s">
        <v>1635</v>
      </c>
      <c r="I123" s="111" t="s">
        <v>1711</v>
      </c>
    </row>
    <row r="124" spans="1:9" ht="40" x14ac:dyDescent="0.25">
      <c r="A124" s="199"/>
      <c r="B124" s="199"/>
      <c r="C124" s="2"/>
      <c r="D124" s="199"/>
      <c r="E124" s="53">
        <v>4000</v>
      </c>
      <c r="F124" s="40"/>
      <c r="G124" s="40" t="s">
        <v>291</v>
      </c>
      <c r="H124" s="15" t="s">
        <v>1635</v>
      </c>
      <c r="I124" s="111" t="s">
        <v>1711</v>
      </c>
    </row>
    <row r="125" spans="1:9" ht="40" x14ac:dyDescent="0.25">
      <c r="A125" s="199"/>
      <c r="B125" s="199"/>
      <c r="C125" s="2"/>
      <c r="D125" s="40" t="s">
        <v>1765</v>
      </c>
      <c r="E125" s="53">
        <v>60000</v>
      </c>
      <c r="F125" s="40"/>
      <c r="G125" s="40" t="s">
        <v>288</v>
      </c>
      <c r="H125" s="15" t="s">
        <v>1635</v>
      </c>
      <c r="I125" s="111" t="s">
        <v>1711</v>
      </c>
    </row>
    <row r="126" spans="1:9" x14ac:dyDescent="0.25">
      <c r="A126" s="199"/>
      <c r="B126" s="199"/>
      <c r="C126" s="11" t="s">
        <v>42</v>
      </c>
      <c r="D126" s="11"/>
      <c r="E126" s="88">
        <f>SUM(E122:E125)</f>
        <v>128000</v>
      </c>
      <c r="F126" s="11"/>
      <c r="G126" s="11"/>
      <c r="H126" s="11"/>
      <c r="I126" s="11"/>
    </row>
    <row r="127" spans="1:9" ht="46" x14ac:dyDescent="0.25">
      <c r="A127" s="199">
        <v>57</v>
      </c>
      <c r="B127" s="199" t="s">
        <v>37</v>
      </c>
      <c r="C127" s="2"/>
      <c r="D127" s="115" t="s">
        <v>1766</v>
      </c>
      <c r="E127" s="53">
        <v>28000</v>
      </c>
      <c r="F127" s="40"/>
      <c r="G127" s="40" t="s">
        <v>336</v>
      </c>
      <c r="H127" s="15" t="s">
        <v>1635</v>
      </c>
      <c r="I127" s="111" t="s">
        <v>1711</v>
      </c>
    </row>
    <row r="128" spans="1:9" ht="40" x14ac:dyDescent="0.25">
      <c r="A128" s="199"/>
      <c r="B128" s="199"/>
      <c r="C128" s="2"/>
      <c r="D128" s="128" t="s">
        <v>1767</v>
      </c>
      <c r="E128" s="53">
        <v>40000</v>
      </c>
      <c r="F128" s="40"/>
      <c r="G128" s="40" t="s">
        <v>336</v>
      </c>
      <c r="H128" s="15" t="s">
        <v>1635</v>
      </c>
      <c r="I128" s="111" t="s">
        <v>1711</v>
      </c>
    </row>
    <row r="129" spans="1:9" x14ac:dyDescent="0.25">
      <c r="A129" s="199"/>
      <c r="B129" s="199"/>
      <c r="C129" s="11" t="s">
        <v>42</v>
      </c>
      <c r="D129" s="132"/>
      <c r="E129" s="88">
        <f>SUM(E127:E128)</f>
        <v>68000</v>
      </c>
      <c r="F129" s="11"/>
      <c r="G129" s="11"/>
      <c r="H129" s="11"/>
      <c r="I129" s="11"/>
    </row>
    <row r="130" spans="1:9" ht="57.5" x14ac:dyDescent="0.25">
      <c r="A130" s="209">
        <v>58</v>
      </c>
      <c r="B130" s="223" t="s">
        <v>1850</v>
      </c>
      <c r="C130" s="2"/>
      <c r="D130" s="128" t="s">
        <v>1768</v>
      </c>
      <c r="E130" s="53">
        <v>45000</v>
      </c>
      <c r="F130" s="40"/>
      <c r="G130" s="40" t="s">
        <v>336</v>
      </c>
      <c r="H130" s="15" t="s">
        <v>1635</v>
      </c>
      <c r="I130" s="111" t="s">
        <v>1711</v>
      </c>
    </row>
    <row r="131" spans="1:9" ht="57.5" x14ac:dyDescent="0.25">
      <c r="A131" s="221"/>
      <c r="B131" s="223"/>
      <c r="C131" s="2"/>
      <c r="D131" s="128" t="s">
        <v>1768</v>
      </c>
      <c r="E131" s="53">
        <v>45000</v>
      </c>
      <c r="F131" s="40"/>
      <c r="G131" s="40" t="s">
        <v>336</v>
      </c>
      <c r="H131" s="15" t="s">
        <v>1635</v>
      </c>
      <c r="I131" s="111" t="s">
        <v>1711</v>
      </c>
    </row>
    <row r="132" spans="1:9" ht="57.5" x14ac:dyDescent="0.25">
      <c r="A132" s="221"/>
      <c r="B132" s="223"/>
      <c r="C132" s="2"/>
      <c r="D132" s="128" t="s">
        <v>1768</v>
      </c>
      <c r="E132" s="53">
        <v>39000</v>
      </c>
      <c r="F132" s="40"/>
      <c r="G132" s="40" t="s">
        <v>336</v>
      </c>
      <c r="H132" s="15" t="s">
        <v>1635</v>
      </c>
      <c r="I132" s="111" t="s">
        <v>1711</v>
      </c>
    </row>
    <row r="133" spans="1:9" x14ac:dyDescent="0.25">
      <c r="A133" s="210"/>
      <c r="B133" s="223"/>
      <c r="C133" s="11" t="s">
        <v>42</v>
      </c>
      <c r="D133" s="126"/>
      <c r="E133" s="88">
        <f>SUM(E130:E132)</f>
        <v>129000</v>
      </c>
      <c r="F133" s="11"/>
      <c r="G133" s="11"/>
      <c r="H133" s="11"/>
      <c r="I133" s="46"/>
    </row>
    <row r="134" spans="1:9" ht="40" x14ac:dyDescent="0.25">
      <c r="A134" s="199">
        <v>59</v>
      </c>
      <c r="B134" s="197" t="s">
        <v>120</v>
      </c>
      <c r="C134" s="2" t="s">
        <v>76</v>
      </c>
      <c r="D134" s="128" t="s">
        <v>1743</v>
      </c>
      <c r="E134" s="53">
        <v>55000</v>
      </c>
      <c r="F134" s="40"/>
      <c r="G134" s="40" t="s">
        <v>336</v>
      </c>
      <c r="H134" s="15" t="s">
        <v>1635</v>
      </c>
      <c r="I134" s="111" t="s">
        <v>1711</v>
      </c>
    </row>
    <row r="135" spans="1:9" x14ac:dyDescent="0.25">
      <c r="A135" s="199"/>
      <c r="B135" s="198"/>
      <c r="C135" s="11" t="s">
        <v>42</v>
      </c>
      <c r="D135" s="126"/>
      <c r="E135" s="88">
        <f>SUM(E134)</f>
        <v>55000</v>
      </c>
      <c r="F135" s="11"/>
      <c r="G135" s="11"/>
      <c r="H135" s="11"/>
      <c r="I135" s="11"/>
    </row>
    <row r="136" spans="1:9" ht="57.5" x14ac:dyDescent="0.25">
      <c r="A136" s="209">
        <v>60</v>
      </c>
      <c r="B136" s="211" t="s">
        <v>137</v>
      </c>
      <c r="C136" s="2" t="s">
        <v>77</v>
      </c>
      <c r="D136" s="128" t="s">
        <v>1768</v>
      </c>
      <c r="E136" s="53">
        <v>55000</v>
      </c>
      <c r="F136" s="40"/>
      <c r="G136" s="40" t="s">
        <v>336</v>
      </c>
      <c r="H136" s="15" t="s">
        <v>1635</v>
      </c>
      <c r="I136" s="111" t="s">
        <v>1711</v>
      </c>
    </row>
    <row r="137" spans="1:9" ht="57.5" x14ac:dyDescent="0.25">
      <c r="A137" s="221"/>
      <c r="B137" s="212"/>
      <c r="C137" s="2" t="s">
        <v>78</v>
      </c>
      <c r="D137" s="128" t="s">
        <v>1768</v>
      </c>
      <c r="E137" s="53">
        <v>49000</v>
      </c>
      <c r="F137" s="40"/>
      <c r="G137" s="40" t="s">
        <v>336</v>
      </c>
      <c r="H137" s="15" t="s">
        <v>1635</v>
      </c>
      <c r="I137" s="111" t="s">
        <v>1711</v>
      </c>
    </row>
    <row r="138" spans="1:9" ht="57.5" x14ac:dyDescent="0.25">
      <c r="A138" s="221"/>
      <c r="B138" s="212"/>
      <c r="C138" s="2" t="s">
        <v>79</v>
      </c>
      <c r="D138" s="115" t="s">
        <v>1768</v>
      </c>
      <c r="E138" s="53">
        <v>25000</v>
      </c>
      <c r="F138" s="40"/>
      <c r="G138" s="40" t="s">
        <v>336</v>
      </c>
      <c r="H138" s="15" t="s">
        <v>1635</v>
      </c>
      <c r="I138" s="111" t="s">
        <v>1711</v>
      </c>
    </row>
    <row r="139" spans="1:9" x14ac:dyDescent="0.25">
      <c r="A139" s="210"/>
      <c r="B139" s="213"/>
      <c r="C139" s="11" t="s">
        <v>42</v>
      </c>
      <c r="D139" s="87"/>
      <c r="E139" s="88">
        <f>SUM(E136:E138)</f>
        <v>129000</v>
      </c>
      <c r="F139" s="11"/>
      <c r="G139" s="11"/>
      <c r="H139" s="11"/>
      <c r="I139" s="46"/>
    </row>
    <row r="140" spans="1:9" ht="46" x14ac:dyDescent="0.25">
      <c r="A140" s="199">
        <v>61</v>
      </c>
      <c r="B140" s="211" t="s">
        <v>96</v>
      </c>
      <c r="C140" s="5" t="s">
        <v>95</v>
      </c>
      <c r="D140" s="255" t="s">
        <v>1769</v>
      </c>
      <c r="E140" s="53">
        <v>35000</v>
      </c>
      <c r="F140" s="40"/>
      <c r="G140" s="40" t="s">
        <v>288</v>
      </c>
      <c r="H140" s="15" t="s">
        <v>1635</v>
      </c>
      <c r="I140" s="111" t="s">
        <v>1711</v>
      </c>
    </row>
    <row r="141" spans="1:9" ht="46" customHeight="1" x14ac:dyDescent="0.25">
      <c r="A141" s="199"/>
      <c r="B141" s="212"/>
      <c r="C141" s="5" t="s">
        <v>97</v>
      </c>
      <c r="D141" s="255"/>
      <c r="E141" s="53">
        <v>25000</v>
      </c>
      <c r="F141" s="40"/>
      <c r="G141" s="40" t="s">
        <v>322</v>
      </c>
      <c r="H141" s="15" t="s">
        <v>1635</v>
      </c>
      <c r="I141" s="111" t="s">
        <v>1711</v>
      </c>
    </row>
    <row r="142" spans="1:9" x14ac:dyDescent="0.25">
      <c r="A142" s="199"/>
      <c r="B142" s="213"/>
      <c r="C142" s="11" t="s">
        <v>42</v>
      </c>
      <c r="D142" s="87"/>
      <c r="E142" s="88">
        <f>SUM(E140:E141)</f>
        <v>60000</v>
      </c>
      <c r="F142" s="11"/>
      <c r="G142" s="11"/>
      <c r="H142" s="11"/>
      <c r="I142" s="11"/>
    </row>
    <row r="143" spans="1:9" ht="40" x14ac:dyDescent="0.25">
      <c r="A143" s="199">
        <v>62</v>
      </c>
      <c r="B143" s="211" t="s">
        <v>128</v>
      </c>
      <c r="C143" s="5"/>
      <c r="D143" s="115" t="s">
        <v>1761</v>
      </c>
      <c r="E143" s="53">
        <v>45000</v>
      </c>
      <c r="F143" s="40"/>
      <c r="G143" s="40" t="s">
        <v>337</v>
      </c>
      <c r="H143" s="15" t="s">
        <v>1635</v>
      </c>
      <c r="I143" s="111" t="s">
        <v>1711</v>
      </c>
    </row>
    <row r="144" spans="1:9" x14ac:dyDescent="0.25">
      <c r="A144" s="199"/>
      <c r="B144" s="213"/>
      <c r="C144" s="11" t="s">
        <v>42</v>
      </c>
      <c r="D144" s="87"/>
      <c r="E144" s="88">
        <f>SUM(E143)</f>
        <v>45000</v>
      </c>
      <c r="F144" s="11"/>
      <c r="G144" s="11"/>
      <c r="H144" s="11"/>
      <c r="I144" s="11"/>
    </row>
    <row r="145" spans="1:9" ht="46" x14ac:dyDescent="0.25">
      <c r="A145" s="199">
        <v>63</v>
      </c>
      <c r="B145" s="211" t="s">
        <v>195</v>
      </c>
      <c r="C145" s="5"/>
      <c r="D145" s="115" t="s">
        <v>1770</v>
      </c>
      <c r="E145" s="53">
        <v>120000</v>
      </c>
      <c r="F145" s="40"/>
      <c r="G145" s="40" t="s">
        <v>288</v>
      </c>
      <c r="H145" s="15" t="s">
        <v>1635</v>
      </c>
      <c r="I145" s="111" t="s">
        <v>1711</v>
      </c>
    </row>
    <row r="146" spans="1:9" x14ac:dyDescent="0.25">
      <c r="A146" s="199"/>
      <c r="B146" s="213"/>
      <c r="C146" s="11" t="s">
        <v>42</v>
      </c>
      <c r="D146" s="87"/>
      <c r="E146" s="88">
        <f>SUM(E145)</f>
        <v>120000</v>
      </c>
      <c r="F146" s="11"/>
      <c r="G146" s="11"/>
      <c r="H146" s="11"/>
      <c r="I146" s="11"/>
    </row>
    <row r="147" spans="1:9" ht="40" x14ac:dyDescent="0.25">
      <c r="A147" s="199">
        <v>64</v>
      </c>
      <c r="B147" s="209" t="s">
        <v>171</v>
      </c>
      <c r="C147" s="5"/>
      <c r="D147" s="115" t="s">
        <v>1771</v>
      </c>
      <c r="E147" s="53">
        <v>40000</v>
      </c>
      <c r="F147" s="40"/>
      <c r="G147" s="40" t="s">
        <v>337</v>
      </c>
      <c r="H147" s="15" t="s">
        <v>1635</v>
      </c>
      <c r="I147" s="111" t="s">
        <v>1711</v>
      </c>
    </row>
    <row r="148" spans="1:9" x14ac:dyDescent="0.25">
      <c r="A148" s="199"/>
      <c r="B148" s="210"/>
      <c r="C148" s="11" t="s">
        <v>42</v>
      </c>
      <c r="D148" s="87"/>
      <c r="E148" s="88">
        <f>SUM(E147)</f>
        <v>40000</v>
      </c>
      <c r="F148" s="11"/>
      <c r="G148" s="11"/>
      <c r="H148" s="11"/>
      <c r="I148" s="11"/>
    </row>
    <row r="149" spans="1:9" ht="57.65" customHeight="1" x14ac:dyDescent="0.25">
      <c r="A149" s="199">
        <v>65</v>
      </c>
      <c r="B149" s="209" t="s">
        <v>147</v>
      </c>
      <c r="C149" s="5"/>
      <c r="D149" s="115" t="s">
        <v>1772</v>
      </c>
      <c r="E149" s="53">
        <v>49000</v>
      </c>
      <c r="F149" s="40"/>
      <c r="G149" s="40" t="s">
        <v>288</v>
      </c>
      <c r="H149" s="15" t="s">
        <v>1635</v>
      </c>
      <c r="I149" s="111" t="s">
        <v>1711</v>
      </c>
    </row>
    <row r="150" spans="1:9" x14ac:dyDescent="0.25">
      <c r="A150" s="199"/>
      <c r="B150" s="210"/>
      <c r="C150" s="11" t="s">
        <v>42</v>
      </c>
      <c r="D150" s="11"/>
      <c r="E150" s="88">
        <f>SUM(E149)</f>
        <v>49000</v>
      </c>
      <c r="F150" s="11"/>
      <c r="G150" s="11"/>
      <c r="H150" s="11"/>
      <c r="I150" s="11"/>
    </row>
    <row r="151" spans="1:9" ht="40" x14ac:dyDescent="0.25">
      <c r="A151" s="199">
        <v>66</v>
      </c>
      <c r="B151" s="209" t="s">
        <v>157</v>
      </c>
      <c r="C151" s="5"/>
      <c r="D151" s="115" t="s">
        <v>1773</v>
      </c>
      <c r="E151" s="53">
        <v>49000</v>
      </c>
      <c r="F151" s="40"/>
      <c r="G151" s="40" t="s">
        <v>337</v>
      </c>
      <c r="H151" s="15" t="s">
        <v>1635</v>
      </c>
      <c r="I151" s="111" t="s">
        <v>1711</v>
      </c>
    </row>
    <row r="152" spans="1:9" x14ac:dyDescent="0.25">
      <c r="A152" s="199"/>
      <c r="B152" s="210"/>
      <c r="C152" s="11" t="s">
        <v>42</v>
      </c>
      <c r="D152" s="11"/>
      <c r="E152" s="88">
        <f>SUM(E151)</f>
        <v>49000</v>
      </c>
      <c r="F152" s="11"/>
      <c r="G152" s="11"/>
      <c r="H152" s="11"/>
      <c r="I152" s="11"/>
    </row>
    <row r="153" spans="1:9" ht="46" x14ac:dyDescent="0.25">
      <c r="A153" s="199">
        <v>67</v>
      </c>
      <c r="B153" s="209" t="s">
        <v>166</v>
      </c>
      <c r="C153" s="5"/>
      <c r="D153" s="115" t="s">
        <v>1752</v>
      </c>
      <c r="E153" s="53">
        <v>20000</v>
      </c>
      <c r="F153" s="40"/>
      <c r="G153" s="40" t="s">
        <v>1381</v>
      </c>
      <c r="H153" s="15" t="s">
        <v>1635</v>
      </c>
      <c r="I153" s="111" t="s">
        <v>1711</v>
      </c>
    </row>
    <row r="154" spans="1:9" x14ac:dyDescent="0.25">
      <c r="A154" s="199"/>
      <c r="B154" s="210"/>
      <c r="C154" s="11" t="s">
        <v>42</v>
      </c>
      <c r="D154" s="11"/>
      <c r="E154" s="88">
        <f>SUM(E153)</f>
        <v>20000</v>
      </c>
      <c r="F154" s="11"/>
      <c r="G154" s="11"/>
      <c r="H154" s="11"/>
      <c r="I154" s="11"/>
    </row>
    <row r="155" spans="1:9" ht="46" x14ac:dyDescent="0.25">
      <c r="A155" s="199">
        <v>68</v>
      </c>
      <c r="B155" s="209" t="s">
        <v>167</v>
      </c>
      <c r="C155" s="5"/>
      <c r="D155" s="115" t="s">
        <v>1752</v>
      </c>
      <c r="E155" s="53">
        <v>48000</v>
      </c>
      <c r="F155" s="40"/>
      <c r="G155" s="40" t="s">
        <v>337</v>
      </c>
      <c r="H155" s="15" t="s">
        <v>1635</v>
      </c>
      <c r="I155" s="111" t="s">
        <v>1711</v>
      </c>
    </row>
    <row r="156" spans="1:9" x14ac:dyDescent="0.25">
      <c r="A156" s="199"/>
      <c r="B156" s="210"/>
      <c r="C156" s="11" t="s">
        <v>42</v>
      </c>
      <c r="D156" s="11"/>
      <c r="E156" s="88">
        <f>SUM(E155)</f>
        <v>48000</v>
      </c>
      <c r="F156" s="11"/>
      <c r="G156" s="11"/>
      <c r="H156" s="11"/>
      <c r="I156" s="11"/>
    </row>
    <row r="157" spans="1:9" ht="46" x14ac:dyDescent="0.25">
      <c r="A157" s="199">
        <v>69</v>
      </c>
      <c r="B157" s="209" t="s">
        <v>188</v>
      </c>
      <c r="C157" s="5"/>
      <c r="D157" s="128" t="s">
        <v>1752</v>
      </c>
      <c r="E157" s="53">
        <v>45000</v>
      </c>
      <c r="F157" s="40"/>
      <c r="G157" s="40" t="s">
        <v>1426</v>
      </c>
      <c r="H157" s="15" t="s">
        <v>1635</v>
      </c>
      <c r="I157" s="111" t="s">
        <v>1711</v>
      </c>
    </row>
    <row r="158" spans="1:9" x14ac:dyDescent="0.25">
      <c r="A158" s="199"/>
      <c r="B158" s="210"/>
      <c r="C158" s="11" t="s">
        <v>42</v>
      </c>
      <c r="D158" s="132"/>
      <c r="E158" s="88">
        <f>SUM(E157)</f>
        <v>45000</v>
      </c>
      <c r="F158" s="11"/>
      <c r="G158" s="11"/>
      <c r="H158" s="11"/>
      <c r="I158" s="11"/>
    </row>
    <row r="159" spans="1:9" ht="40" x14ac:dyDescent="0.25">
      <c r="A159" s="199">
        <v>70</v>
      </c>
      <c r="B159" s="209" t="s">
        <v>1641</v>
      </c>
      <c r="C159" s="5"/>
      <c r="D159" s="128" t="s">
        <v>1774</v>
      </c>
      <c r="E159" s="53">
        <v>125000</v>
      </c>
      <c r="F159" s="40"/>
      <c r="G159" s="40" t="s">
        <v>337</v>
      </c>
      <c r="H159" s="15" t="s">
        <v>1635</v>
      </c>
      <c r="I159" s="111" t="s">
        <v>1711</v>
      </c>
    </row>
    <row r="160" spans="1:9" x14ac:dyDescent="0.25">
      <c r="A160" s="199"/>
      <c r="B160" s="221"/>
      <c r="C160" s="11" t="s">
        <v>42</v>
      </c>
      <c r="D160" s="126"/>
      <c r="E160" s="88">
        <f>SUM(E159)</f>
        <v>125000</v>
      </c>
      <c r="F160" s="11"/>
      <c r="G160" s="11"/>
      <c r="H160" s="11"/>
      <c r="I160" s="11"/>
    </row>
    <row r="161" spans="1:9" ht="46" x14ac:dyDescent="0.25">
      <c r="A161" s="199">
        <v>71</v>
      </c>
      <c r="B161" s="209" t="s">
        <v>1642</v>
      </c>
      <c r="C161" s="5"/>
      <c r="D161" s="29" t="s">
        <v>1775</v>
      </c>
      <c r="E161" s="53">
        <v>30000</v>
      </c>
      <c r="F161" s="40"/>
      <c r="G161" s="40" t="s">
        <v>337</v>
      </c>
      <c r="H161" s="15" t="s">
        <v>1635</v>
      </c>
      <c r="I161" s="111" t="s">
        <v>1711</v>
      </c>
    </row>
    <row r="162" spans="1:9" x14ac:dyDescent="0.25">
      <c r="A162" s="199"/>
      <c r="B162" s="210"/>
      <c r="C162" s="11" t="s">
        <v>42</v>
      </c>
      <c r="D162" s="47"/>
      <c r="E162" s="45">
        <f>SUM(E161)</f>
        <v>30000</v>
      </c>
      <c r="F162" s="46"/>
      <c r="G162" s="46"/>
      <c r="H162" s="11"/>
      <c r="I162" s="11"/>
    </row>
    <row r="163" spans="1:9" ht="50.5" customHeight="1" x14ac:dyDescent="0.25">
      <c r="A163" s="199">
        <v>72</v>
      </c>
      <c r="B163" s="209" t="s">
        <v>1895</v>
      </c>
      <c r="C163" s="5"/>
      <c r="D163" s="128" t="s">
        <v>1757</v>
      </c>
      <c r="E163" s="53">
        <v>20000</v>
      </c>
      <c r="F163" s="40"/>
      <c r="G163" s="40" t="s">
        <v>337</v>
      </c>
      <c r="H163" s="15" t="s">
        <v>1635</v>
      </c>
      <c r="I163" s="111" t="s">
        <v>1711</v>
      </c>
    </row>
    <row r="164" spans="1:9" ht="50.5" customHeight="1" x14ac:dyDescent="0.25">
      <c r="A164" s="199"/>
      <c r="B164" s="221"/>
      <c r="C164" s="5"/>
      <c r="D164" s="128" t="s">
        <v>1757</v>
      </c>
      <c r="E164" s="53">
        <v>45000</v>
      </c>
      <c r="F164" s="40"/>
      <c r="G164" s="40" t="s">
        <v>337</v>
      </c>
      <c r="H164" s="15" t="s">
        <v>1635</v>
      </c>
      <c r="I164" s="111" t="s">
        <v>1711</v>
      </c>
    </row>
    <row r="165" spans="1:9" x14ac:dyDescent="0.25">
      <c r="A165" s="199"/>
      <c r="B165" s="210"/>
      <c r="C165" s="11" t="s">
        <v>42</v>
      </c>
      <c r="D165" s="47"/>
      <c r="E165" s="45">
        <f>SUM(E163:E164)</f>
        <v>65000</v>
      </c>
      <c r="F165" s="46"/>
      <c r="G165" s="46"/>
      <c r="H165" s="11"/>
      <c r="I165" s="11"/>
    </row>
    <row r="166" spans="1:9" ht="67.5" customHeight="1" x14ac:dyDescent="0.25">
      <c r="A166" s="199">
        <v>73</v>
      </c>
      <c r="B166" s="199" t="s">
        <v>1875</v>
      </c>
      <c r="C166" s="5"/>
      <c r="D166" s="128" t="s">
        <v>1757</v>
      </c>
      <c r="E166" s="63">
        <v>129500</v>
      </c>
      <c r="F166" s="51"/>
      <c r="G166" s="51" t="s">
        <v>322</v>
      </c>
      <c r="H166" s="15" t="s">
        <v>1635</v>
      </c>
      <c r="I166" s="111" t="s">
        <v>1711</v>
      </c>
    </row>
    <row r="167" spans="1:9" x14ac:dyDescent="0.25">
      <c r="A167" s="210"/>
      <c r="B167" s="210"/>
      <c r="C167" s="152" t="s">
        <v>42</v>
      </c>
      <c r="D167" s="151"/>
      <c r="E167" s="45">
        <f>SUM(E166)</f>
        <v>129500</v>
      </c>
      <c r="F167" s="46"/>
      <c r="G167" s="46"/>
      <c r="H167" s="11"/>
      <c r="I167" s="11"/>
    </row>
    <row r="168" spans="1:9" ht="40" x14ac:dyDescent="0.25">
      <c r="A168" s="199">
        <v>74</v>
      </c>
      <c r="B168" s="249" t="s">
        <v>143</v>
      </c>
      <c r="C168" s="17" t="s">
        <v>1800</v>
      </c>
      <c r="D168" s="139" t="s">
        <v>1801</v>
      </c>
      <c r="E168" s="53">
        <v>49000</v>
      </c>
      <c r="F168" s="40">
        <v>49000</v>
      </c>
      <c r="G168" s="40" t="s">
        <v>271</v>
      </c>
      <c r="H168" s="15" t="s">
        <v>1794</v>
      </c>
      <c r="I168" s="111" t="s">
        <v>1711</v>
      </c>
    </row>
    <row r="169" spans="1:9" x14ac:dyDescent="0.25">
      <c r="A169" s="199"/>
      <c r="B169" s="250"/>
      <c r="C169" s="11" t="s">
        <v>42</v>
      </c>
      <c r="D169" s="12"/>
      <c r="E169" s="80">
        <f>SUM(E168)</f>
        <v>49000</v>
      </c>
      <c r="F169" s="11"/>
      <c r="G169" s="11"/>
      <c r="H169" s="11"/>
      <c r="I169" s="11"/>
    </row>
    <row r="170" spans="1:9" ht="40" x14ac:dyDescent="0.25">
      <c r="A170" s="199">
        <v>75</v>
      </c>
      <c r="B170" s="211" t="s">
        <v>129</v>
      </c>
      <c r="C170" s="17" t="s">
        <v>129</v>
      </c>
      <c r="D170" s="139" t="s">
        <v>1802</v>
      </c>
      <c r="E170" s="53">
        <v>2500</v>
      </c>
      <c r="F170" s="40">
        <v>2500</v>
      </c>
      <c r="G170" s="40" t="s">
        <v>1458</v>
      </c>
      <c r="H170" s="15" t="s">
        <v>1794</v>
      </c>
      <c r="I170" s="111" t="s">
        <v>1711</v>
      </c>
    </row>
    <row r="171" spans="1:9" x14ac:dyDescent="0.25">
      <c r="A171" s="199"/>
      <c r="B171" s="213"/>
      <c r="C171" s="11" t="s">
        <v>42</v>
      </c>
      <c r="D171" s="12"/>
      <c r="E171" s="80">
        <f>SUM(E170)</f>
        <v>2500</v>
      </c>
      <c r="F171" s="11"/>
      <c r="G171" s="11"/>
      <c r="H171" s="11"/>
      <c r="I171" s="11"/>
    </row>
    <row r="172" spans="1:9" ht="40" x14ac:dyDescent="0.25">
      <c r="A172" s="199">
        <v>76</v>
      </c>
      <c r="B172" s="211" t="s">
        <v>130</v>
      </c>
      <c r="C172" s="17" t="s">
        <v>130</v>
      </c>
      <c r="D172" s="139" t="s">
        <v>1802</v>
      </c>
      <c r="E172" s="53">
        <v>2500</v>
      </c>
      <c r="F172" s="40">
        <v>2500</v>
      </c>
      <c r="G172" s="40" t="s">
        <v>322</v>
      </c>
      <c r="H172" s="15" t="s">
        <v>1794</v>
      </c>
      <c r="I172" s="111" t="s">
        <v>1711</v>
      </c>
    </row>
    <row r="173" spans="1:9" x14ac:dyDescent="0.25">
      <c r="A173" s="199"/>
      <c r="B173" s="213"/>
      <c r="C173" s="11" t="s">
        <v>42</v>
      </c>
      <c r="D173" s="12"/>
      <c r="E173" s="80">
        <f>SUM(E172)</f>
        <v>2500</v>
      </c>
      <c r="F173" s="11"/>
      <c r="G173" s="11"/>
      <c r="H173" s="11"/>
      <c r="I173" s="11"/>
    </row>
    <row r="174" spans="1:9" ht="40" x14ac:dyDescent="0.25">
      <c r="A174" s="199">
        <v>77</v>
      </c>
      <c r="B174" s="249" t="s">
        <v>144</v>
      </c>
      <c r="C174" s="20" t="s">
        <v>1803</v>
      </c>
      <c r="D174" s="139" t="s">
        <v>1801</v>
      </c>
      <c r="E174" s="53">
        <v>9000</v>
      </c>
      <c r="F174" s="40">
        <v>9000</v>
      </c>
      <c r="G174" s="40" t="s">
        <v>1804</v>
      </c>
      <c r="H174" s="15" t="s">
        <v>1794</v>
      </c>
      <c r="I174" s="111" t="s">
        <v>1711</v>
      </c>
    </row>
    <row r="175" spans="1:9" x14ac:dyDescent="0.25">
      <c r="A175" s="199"/>
      <c r="B175" s="250"/>
      <c r="C175" s="11" t="s">
        <v>42</v>
      </c>
      <c r="D175" s="12"/>
      <c r="E175" s="80">
        <f>SUM(E174)</f>
        <v>9000</v>
      </c>
      <c r="F175" s="11"/>
      <c r="G175" s="11"/>
      <c r="H175" s="11"/>
      <c r="I175" s="11"/>
    </row>
    <row r="176" spans="1:9" ht="46" x14ac:dyDescent="0.25">
      <c r="A176" s="199">
        <v>78</v>
      </c>
      <c r="B176" s="249" t="s">
        <v>1806</v>
      </c>
      <c r="C176" s="5" t="s">
        <v>1805</v>
      </c>
      <c r="D176" s="139" t="s">
        <v>1807</v>
      </c>
      <c r="E176" s="53">
        <v>1000</v>
      </c>
      <c r="F176" s="40">
        <v>1000</v>
      </c>
      <c r="G176" s="40" t="s">
        <v>1808</v>
      </c>
      <c r="H176" s="15" t="s">
        <v>1794</v>
      </c>
      <c r="I176" s="111" t="s">
        <v>1711</v>
      </c>
    </row>
    <row r="177" spans="1:9" x14ac:dyDescent="0.25">
      <c r="A177" s="199"/>
      <c r="B177" s="250"/>
      <c r="C177" s="11"/>
      <c r="D177" s="12"/>
      <c r="E177" s="80">
        <f>SUM(E176)</f>
        <v>1000</v>
      </c>
      <c r="F177" s="11"/>
      <c r="G177" s="11"/>
      <c r="H177" s="11"/>
      <c r="I177" s="11"/>
    </row>
    <row r="178" spans="1:9" ht="115" x14ac:dyDescent="0.25">
      <c r="A178" s="199">
        <v>79</v>
      </c>
      <c r="B178" s="209" t="s">
        <v>83</v>
      </c>
      <c r="C178" s="2" t="s">
        <v>1393</v>
      </c>
      <c r="D178" s="115" t="s">
        <v>1777</v>
      </c>
      <c r="E178" s="44">
        <v>85000</v>
      </c>
      <c r="F178" s="143">
        <v>110000</v>
      </c>
      <c r="G178" s="40" t="s">
        <v>291</v>
      </c>
      <c r="H178" s="4" t="s">
        <v>1396</v>
      </c>
      <c r="I178" s="111" t="s">
        <v>1711</v>
      </c>
    </row>
    <row r="179" spans="1:9" x14ac:dyDescent="0.25">
      <c r="A179" s="199"/>
      <c r="B179" s="210"/>
      <c r="C179" s="11" t="s">
        <v>42</v>
      </c>
      <c r="D179" s="12"/>
      <c r="E179" s="88">
        <f>SUM(E178)</f>
        <v>85000</v>
      </c>
      <c r="F179" s="11"/>
      <c r="G179" s="11"/>
      <c r="H179" s="11"/>
      <c r="I179" s="11"/>
    </row>
    <row r="180" spans="1:9" ht="46" x14ac:dyDescent="0.25">
      <c r="A180" s="209">
        <v>80</v>
      </c>
      <c r="B180" s="209" t="s">
        <v>1395</v>
      </c>
      <c r="C180" s="2" t="s">
        <v>1394</v>
      </c>
      <c r="D180" s="115" t="s">
        <v>313</v>
      </c>
      <c r="E180" s="44">
        <v>85000</v>
      </c>
      <c r="F180" s="40" t="s">
        <v>1861</v>
      </c>
      <c r="G180" s="40" t="s">
        <v>271</v>
      </c>
      <c r="H180" s="4" t="s">
        <v>1396</v>
      </c>
      <c r="I180" s="111" t="s">
        <v>1711</v>
      </c>
    </row>
    <row r="181" spans="1:9" x14ac:dyDescent="0.25">
      <c r="A181" s="210"/>
      <c r="B181" s="210"/>
      <c r="C181" s="11"/>
      <c r="D181" s="12"/>
      <c r="E181" s="88">
        <f>SUM(E180)</f>
        <v>85000</v>
      </c>
      <c r="F181" s="11"/>
      <c r="G181" s="11"/>
      <c r="H181" s="11"/>
      <c r="I181" s="11"/>
    </row>
    <row r="182" spans="1:9" ht="40" x14ac:dyDescent="0.25">
      <c r="A182" s="258">
        <v>81</v>
      </c>
      <c r="B182" s="199" t="s">
        <v>109</v>
      </c>
      <c r="C182" s="2" t="s">
        <v>1532</v>
      </c>
      <c r="D182" s="255" t="s">
        <v>313</v>
      </c>
      <c r="E182" s="53">
        <v>16000</v>
      </c>
      <c r="F182" s="40"/>
      <c r="G182" s="40" t="s">
        <v>288</v>
      </c>
      <c r="H182" s="4" t="s">
        <v>1534</v>
      </c>
      <c r="I182" s="111" t="s">
        <v>1711</v>
      </c>
    </row>
    <row r="183" spans="1:9" ht="40" x14ac:dyDescent="0.25">
      <c r="A183" s="258"/>
      <c r="B183" s="199"/>
      <c r="C183" s="2" t="s">
        <v>1533</v>
      </c>
      <c r="D183" s="255"/>
      <c r="E183" s="53">
        <v>6000</v>
      </c>
      <c r="F183" s="40"/>
      <c r="G183" s="40" t="s">
        <v>1458</v>
      </c>
      <c r="H183" s="4" t="s">
        <v>1534</v>
      </c>
      <c r="I183" s="111" t="s">
        <v>1711</v>
      </c>
    </row>
    <row r="184" spans="1:9" x14ac:dyDescent="0.25">
      <c r="A184" s="258"/>
      <c r="B184" s="199"/>
      <c r="C184" s="11" t="s">
        <v>42</v>
      </c>
      <c r="D184" s="12"/>
      <c r="E184" s="88">
        <f>SUM(E182:E183)</f>
        <v>22000</v>
      </c>
      <c r="F184" s="11"/>
      <c r="G184" s="11"/>
      <c r="H184" s="11"/>
      <c r="I184" s="11"/>
    </row>
    <row r="185" spans="1:9" ht="57.5" x14ac:dyDescent="0.25">
      <c r="A185" s="249">
        <v>82</v>
      </c>
      <c r="B185" s="211" t="s">
        <v>93</v>
      </c>
      <c r="C185" s="2" t="s">
        <v>1535</v>
      </c>
      <c r="D185" s="115" t="s">
        <v>1536</v>
      </c>
      <c r="E185" s="53">
        <v>35000</v>
      </c>
      <c r="F185" s="40"/>
      <c r="G185" s="40" t="s">
        <v>322</v>
      </c>
      <c r="H185" s="4" t="s">
        <v>1534</v>
      </c>
      <c r="I185" s="111" t="s">
        <v>1711</v>
      </c>
    </row>
    <row r="186" spans="1:9" x14ac:dyDescent="0.25">
      <c r="A186" s="250"/>
      <c r="B186" s="213"/>
      <c r="C186" s="11" t="s">
        <v>42</v>
      </c>
      <c r="D186" s="12"/>
      <c r="E186" s="88">
        <f>SUM(E185)</f>
        <v>35000</v>
      </c>
      <c r="F186" s="11"/>
      <c r="G186" s="11"/>
      <c r="H186" s="11"/>
      <c r="I186" s="11"/>
    </row>
    <row r="187" spans="1:9" ht="40" x14ac:dyDescent="0.25">
      <c r="A187" s="249">
        <v>83</v>
      </c>
      <c r="B187" s="211" t="s">
        <v>131</v>
      </c>
      <c r="C187" s="2"/>
      <c r="D187" s="115" t="s">
        <v>313</v>
      </c>
      <c r="E187" s="53">
        <v>100000</v>
      </c>
      <c r="F187" s="40"/>
      <c r="G187" s="40" t="s">
        <v>337</v>
      </c>
      <c r="H187" s="4" t="s">
        <v>1534</v>
      </c>
      <c r="I187" s="111" t="s">
        <v>1711</v>
      </c>
    </row>
    <row r="188" spans="1:9" x14ac:dyDescent="0.25">
      <c r="A188" s="250"/>
      <c r="B188" s="213"/>
      <c r="C188" s="11" t="s">
        <v>42</v>
      </c>
      <c r="D188" s="12"/>
      <c r="E188" s="80">
        <f>SUM(E187)</f>
        <v>100000</v>
      </c>
      <c r="F188" s="11"/>
      <c r="G188" s="11"/>
      <c r="H188" s="11"/>
      <c r="I188" s="11"/>
    </row>
    <row r="189" spans="1:9" ht="40" x14ac:dyDescent="0.25">
      <c r="A189" s="249">
        <v>84</v>
      </c>
      <c r="B189" s="211" t="s">
        <v>132</v>
      </c>
      <c r="C189" s="2" t="s">
        <v>1537</v>
      </c>
      <c r="D189" s="115" t="s">
        <v>313</v>
      </c>
      <c r="E189" s="53">
        <v>25000</v>
      </c>
      <c r="F189" s="40"/>
      <c r="G189" s="40" t="s">
        <v>1458</v>
      </c>
      <c r="H189" s="4" t="s">
        <v>1534</v>
      </c>
      <c r="I189" s="111" t="s">
        <v>1711</v>
      </c>
    </row>
    <row r="190" spans="1:9" x14ac:dyDescent="0.25">
      <c r="A190" s="250"/>
      <c r="B190" s="213"/>
      <c r="C190" s="11" t="s">
        <v>42</v>
      </c>
      <c r="D190" s="12"/>
      <c r="E190" s="80">
        <f>SUM(E189)</f>
        <v>25000</v>
      </c>
      <c r="F190" s="11"/>
      <c r="G190" s="11"/>
      <c r="H190" s="11"/>
      <c r="I190" s="11"/>
    </row>
    <row r="191" spans="1:9" ht="40" x14ac:dyDescent="0.25">
      <c r="A191" s="249">
        <v>85</v>
      </c>
      <c r="B191" s="211" t="s">
        <v>1538</v>
      </c>
      <c r="C191" s="2" t="s">
        <v>1538</v>
      </c>
      <c r="D191" s="115" t="s">
        <v>1539</v>
      </c>
      <c r="E191" s="53">
        <v>65000</v>
      </c>
      <c r="F191" s="40"/>
      <c r="G191" s="40" t="s">
        <v>322</v>
      </c>
      <c r="H191" s="4" t="s">
        <v>1534</v>
      </c>
      <c r="I191" s="111" t="s">
        <v>1711</v>
      </c>
    </row>
    <row r="192" spans="1:9" x14ac:dyDescent="0.25">
      <c r="A192" s="250"/>
      <c r="B192" s="213"/>
      <c r="C192" s="11"/>
      <c r="D192" s="87"/>
      <c r="E192" s="80">
        <f>SUM(E191)</f>
        <v>65000</v>
      </c>
      <c r="F192" s="86"/>
      <c r="G192" s="11"/>
      <c r="H192" s="11"/>
      <c r="I192" s="11"/>
    </row>
    <row r="193" spans="1:9" ht="40" x14ac:dyDescent="0.25">
      <c r="A193" s="249">
        <v>86</v>
      </c>
      <c r="B193" s="211" t="s">
        <v>1540</v>
      </c>
      <c r="C193" s="2" t="s">
        <v>1540</v>
      </c>
      <c r="D193" s="115" t="s">
        <v>313</v>
      </c>
      <c r="E193" s="53">
        <v>10000</v>
      </c>
      <c r="F193" s="40"/>
      <c r="G193" s="40" t="s">
        <v>288</v>
      </c>
      <c r="H193" s="4" t="s">
        <v>1534</v>
      </c>
      <c r="I193" s="111" t="s">
        <v>1711</v>
      </c>
    </row>
    <row r="194" spans="1:9" x14ac:dyDescent="0.25">
      <c r="A194" s="250"/>
      <c r="B194" s="213"/>
      <c r="C194" s="11"/>
      <c r="D194" s="87"/>
      <c r="E194" s="80">
        <f>SUM(E193)</f>
        <v>10000</v>
      </c>
      <c r="F194" s="86"/>
      <c r="G194" s="11"/>
      <c r="H194" s="11"/>
      <c r="I194" s="11"/>
    </row>
    <row r="195" spans="1:9" ht="149.5" x14ac:dyDescent="0.25">
      <c r="A195" s="249">
        <v>87</v>
      </c>
      <c r="B195" s="211" t="s">
        <v>142</v>
      </c>
      <c r="C195" s="2" t="s">
        <v>142</v>
      </c>
      <c r="D195" s="115" t="s">
        <v>1541</v>
      </c>
      <c r="E195" s="53">
        <v>1300000</v>
      </c>
      <c r="F195" s="40"/>
      <c r="G195" s="89" t="s">
        <v>288</v>
      </c>
      <c r="H195" s="4" t="s">
        <v>1534</v>
      </c>
      <c r="I195" s="97" t="s">
        <v>1644</v>
      </c>
    </row>
    <row r="196" spans="1:9" x14ac:dyDescent="0.25">
      <c r="A196" s="250"/>
      <c r="B196" s="213"/>
      <c r="C196" s="11" t="s">
        <v>42</v>
      </c>
      <c r="D196" s="12"/>
      <c r="E196" s="80">
        <f>SUM(E195)</f>
        <v>1300000</v>
      </c>
      <c r="F196" s="11"/>
      <c r="G196" s="11"/>
      <c r="H196" s="11"/>
      <c r="I196" s="11" t="s">
        <v>1644</v>
      </c>
    </row>
    <row r="197" spans="1:9" ht="40" x14ac:dyDescent="0.25">
      <c r="A197" s="249">
        <v>88</v>
      </c>
      <c r="B197" s="209" t="s">
        <v>43</v>
      </c>
      <c r="C197" s="2" t="s">
        <v>44</v>
      </c>
      <c r="D197" s="115" t="s">
        <v>1581</v>
      </c>
      <c r="E197" s="53">
        <v>37000</v>
      </c>
      <c r="F197" s="53">
        <v>45000</v>
      </c>
      <c r="G197" s="40" t="s">
        <v>271</v>
      </c>
      <c r="H197" s="4" t="s">
        <v>1578</v>
      </c>
      <c r="I197" s="111" t="s">
        <v>1711</v>
      </c>
    </row>
    <row r="198" spans="1:9" x14ac:dyDescent="0.25">
      <c r="A198" s="250"/>
      <c r="B198" s="210"/>
      <c r="C198" s="11" t="s">
        <v>42</v>
      </c>
      <c r="D198" s="12"/>
      <c r="E198" s="88">
        <f>SUM(E197)</f>
        <v>37000</v>
      </c>
      <c r="F198" s="11"/>
      <c r="G198" s="11"/>
      <c r="H198" s="11"/>
      <c r="I198" s="11"/>
    </row>
    <row r="199" spans="1:9" ht="29.15" customHeight="1" x14ac:dyDescent="0.25">
      <c r="A199" s="249">
        <v>89</v>
      </c>
      <c r="B199" s="211" t="s">
        <v>104</v>
      </c>
      <c r="C199" s="5" t="s">
        <v>103</v>
      </c>
      <c r="D199" s="246" t="s">
        <v>224</v>
      </c>
      <c r="E199" s="53">
        <v>1145000</v>
      </c>
      <c r="F199" s="53">
        <v>1145000</v>
      </c>
      <c r="G199" s="40" t="s">
        <v>337</v>
      </c>
      <c r="H199" s="4" t="s">
        <v>1578</v>
      </c>
      <c r="I199" s="97" t="s">
        <v>1644</v>
      </c>
    </row>
    <row r="200" spans="1:9" ht="29.15" customHeight="1" x14ac:dyDescent="0.25">
      <c r="A200" s="256"/>
      <c r="B200" s="212"/>
      <c r="C200" s="5" t="s">
        <v>1965</v>
      </c>
      <c r="D200" s="248"/>
      <c r="E200" s="64">
        <v>520000</v>
      </c>
      <c r="F200" s="64">
        <v>520000</v>
      </c>
      <c r="G200" s="40" t="s">
        <v>288</v>
      </c>
      <c r="H200" s="4" t="s">
        <v>1578</v>
      </c>
      <c r="I200" s="97" t="s">
        <v>1644</v>
      </c>
    </row>
    <row r="201" spans="1:9" x14ac:dyDescent="0.25">
      <c r="A201" s="250"/>
      <c r="B201" s="213"/>
      <c r="C201" s="11" t="s">
        <v>42</v>
      </c>
      <c r="D201" s="12"/>
      <c r="E201" s="91">
        <f>SUM(E199:E200)</f>
        <v>1665000</v>
      </c>
      <c r="F201" s="11"/>
      <c r="G201" s="11"/>
      <c r="H201" s="11"/>
      <c r="I201" s="11" t="s">
        <v>1644</v>
      </c>
    </row>
    <row r="202" spans="1:9" ht="40" x14ac:dyDescent="0.25">
      <c r="A202" s="249">
        <v>90</v>
      </c>
      <c r="B202" s="209" t="s">
        <v>20</v>
      </c>
      <c r="C202" s="2" t="s">
        <v>1582</v>
      </c>
      <c r="D202" s="128" t="s">
        <v>1583</v>
      </c>
      <c r="E202" s="53">
        <v>85000</v>
      </c>
      <c r="F202" s="53">
        <v>85000</v>
      </c>
      <c r="G202" s="40" t="s">
        <v>1482</v>
      </c>
      <c r="H202" s="4" t="s">
        <v>1578</v>
      </c>
      <c r="I202" s="111" t="s">
        <v>1711</v>
      </c>
    </row>
    <row r="203" spans="1:9" x14ac:dyDescent="0.25">
      <c r="A203" s="250"/>
      <c r="B203" s="210"/>
      <c r="C203" s="11" t="s">
        <v>42</v>
      </c>
      <c r="D203" s="12"/>
      <c r="E203" s="91">
        <f>SUM(E202)</f>
        <v>85000</v>
      </c>
      <c r="F203" s="11"/>
      <c r="G203" s="11"/>
      <c r="H203" s="11"/>
      <c r="I203" s="11"/>
    </row>
    <row r="204" spans="1:9" ht="40" x14ac:dyDescent="0.25">
      <c r="A204" s="249">
        <v>91</v>
      </c>
      <c r="B204" s="197" t="s">
        <v>21</v>
      </c>
      <c r="C204" s="2" t="s">
        <v>1582</v>
      </c>
      <c r="D204" s="128" t="s">
        <v>1583</v>
      </c>
      <c r="E204" s="53">
        <v>46000</v>
      </c>
      <c r="F204" s="53">
        <v>46000</v>
      </c>
      <c r="G204" s="40" t="s">
        <v>1482</v>
      </c>
      <c r="H204" s="4" t="s">
        <v>1578</v>
      </c>
      <c r="I204" s="111" t="s">
        <v>1711</v>
      </c>
    </row>
    <row r="205" spans="1:9" x14ac:dyDescent="0.25">
      <c r="A205" s="250"/>
      <c r="B205" s="198"/>
      <c r="C205" s="11" t="s">
        <v>42</v>
      </c>
      <c r="D205" s="12"/>
      <c r="E205" s="91">
        <f>SUM(E204)</f>
        <v>46000</v>
      </c>
      <c r="F205" s="11"/>
      <c r="G205" s="11"/>
      <c r="H205" s="11"/>
      <c r="I205" s="11"/>
    </row>
    <row r="206" spans="1:9" ht="40" x14ac:dyDescent="0.25">
      <c r="A206" s="249">
        <v>92</v>
      </c>
      <c r="B206" s="209" t="s">
        <v>165</v>
      </c>
      <c r="C206" s="2" t="s">
        <v>1584</v>
      </c>
      <c r="D206" s="128" t="s">
        <v>1585</v>
      </c>
      <c r="E206" s="53">
        <v>50000</v>
      </c>
      <c r="F206" s="53">
        <v>50000</v>
      </c>
      <c r="G206" s="40" t="s">
        <v>271</v>
      </c>
      <c r="H206" s="4" t="s">
        <v>1578</v>
      </c>
      <c r="I206" s="111" t="s">
        <v>1711</v>
      </c>
    </row>
    <row r="207" spans="1:9" x14ac:dyDescent="0.25">
      <c r="A207" s="250"/>
      <c r="B207" s="210"/>
      <c r="C207" s="11" t="s">
        <v>42</v>
      </c>
      <c r="D207" s="12"/>
      <c r="E207" s="88">
        <f>SUM(E206)</f>
        <v>50000</v>
      </c>
      <c r="F207" s="12"/>
      <c r="G207" s="12"/>
      <c r="H207" s="11"/>
      <c r="I207" s="11"/>
    </row>
    <row r="208" spans="1:9" ht="46" x14ac:dyDescent="0.25">
      <c r="A208" s="249">
        <v>93</v>
      </c>
      <c r="B208" s="209" t="s">
        <v>158</v>
      </c>
      <c r="C208" s="2" t="s">
        <v>1586</v>
      </c>
      <c r="D208" s="128" t="s">
        <v>1587</v>
      </c>
      <c r="E208" s="53">
        <v>100000</v>
      </c>
      <c r="F208" s="53">
        <v>100000</v>
      </c>
      <c r="G208" s="40" t="s">
        <v>337</v>
      </c>
      <c r="H208" s="4" t="s">
        <v>1578</v>
      </c>
      <c r="I208" s="111" t="s">
        <v>1711</v>
      </c>
    </row>
    <row r="209" spans="1:9" x14ac:dyDescent="0.25">
      <c r="A209" s="250"/>
      <c r="B209" s="210"/>
      <c r="C209" s="11" t="s">
        <v>42</v>
      </c>
      <c r="D209" s="12"/>
      <c r="E209" s="91">
        <f>SUM(E208)</f>
        <v>100000</v>
      </c>
      <c r="F209" s="11"/>
      <c r="G209" s="11"/>
      <c r="H209" s="11"/>
      <c r="I209" s="11"/>
    </row>
    <row r="210" spans="1:9" ht="57.5" x14ac:dyDescent="0.25">
      <c r="A210" s="249">
        <v>94</v>
      </c>
      <c r="B210" s="209" t="s">
        <v>159</v>
      </c>
      <c r="C210" s="2" t="s">
        <v>1588</v>
      </c>
      <c r="D210" s="128" t="s">
        <v>1589</v>
      </c>
      <c r="E210" s="53">
        <v>30000</v>
      </c>
      <c r="F210" s="53">
        <v>30000</v>
      </c>
      <c r="G210" s="40" t="s">
        <v>337</v>
      </c>
      <c r="H210" s="4" t="s">
        <v>1578</v>
      </c>
      <c r="I210" s="111" t="s">
        <v>1711</v>
      </c>
    </row>
    <row r="211" spans="1:9" x14ac:dyDescent="0.25">
      <c r="A211" s="250"/>
      <c r="B211" s="210"/>
      <c r="C211" s="11" t="s">
        <v>42</v>
      </c>
      <c r="D211" s="12"/>
      <c r="E211" s="91">
        <f>SUM(E210)</f>
        <v>30000</v>
      </c>
      <c r="F211" s="11"/>
      <c r="G211" s="11"/>
      <c r="H211" s="11"/>
      <c r="I211" s="11"/>
    </row>
    <row r="212" spans="1:9" ht="57.5" x14ac:dyDescent="0.25">
      <c r="A212" s="249">
        <v>95</v>
      </c>
      <c r="B212" s="211" t="s">
        <v>160</v>
      </c>
      <c r="C212" s="2" t="s">
        <v>1590</v>
      </c>
      <c r="D212" s="128" t="s">
        <v>1589</v>
      </c>
      <c r="E212" s="53">
        <v>156000</v>
      </c>
      <c r="F212" s="53">
        <v>156000</v>
      </c>
      <c r="G212" s="40" t="s">
        <v>337</v>
      </c>
      <c r="H212" s="4" t="s">
        <v>1578</v>
      </c>
      <c r="I212" s="83" t="s">
        <v>1643</v>
      </c>
    </row>
    <row r="213" spans="1:9" x14ac:dyDescent="0.25">
      <c r="A213" s="250"/>
      <c r="B213" s="213"/>
      <c r="C213" s="11" t="s">
        <v>42</v>
      </c>
      <c r="D213" s="12"/>
      <c r="E213" s="91">
        <f>SUM(E212)</f>
        <v>156000</v>
      </c>
      <c r="F213" s="11"/>
      <c r="G213" s="11"/>
      <c r="H213" s="11"/>
      <c r="I213" s="25" t="s">
        <v>1643</v>
      </c>
    </row>
    <row r="214" spans="1:9" ht="40" x14ac:dyDescent="0.25">
      <c r="A214" s="249">
        <v>96</v>
      </c>
      <c r="B214" s="209" t="s">
        <v>161</v>
      </c>
      <c r="C214" s="2" t="s">
        <v>1591</v>
      </c>
      <c r="D214" s="128" t="s">
        <v>1592</v>
      </c>
      <c r="E214" s="53">
        <v>15000</v>
      </c>
      <c r="F214" s="53">
        <v>15000</v>
      </c>
      <c r="G214" s="40" t="s">
        <v>1482</v>
      </c>
      <c r="H214" s="4" t="s">
        <v>1578</v>
      </c>
      <c r="I214" s="111" t="s">
        <v>1711</v>
      </c>
    </row>
    <row r="215" spans="1:9" x14ac:dyDescent="0.25">
      <c r="A215" s="250"/>
      <c r="B215" s="210"/>
      <c r="C215" s="11" t="s">
        <v>42</v>
      </c>
      <c r="D215" s="12"/>
      <c r="E215" s="91">
        <f>SUM(E214)</f>
        <v>15000</v>
      </c>
      <c r="F215" s="11"/>
      <c r="G215" s="11"/>
      <c r="H215" s="11"/>
      <c r="I215" s="11"/>
    </row>
    <row r="216" spans="1:9" ht="40" x14ac:dyDescent="0.25">
      <c r="A216" s="249">
        <v>97</v>
      </c>
      <c r="B216" s="209" t="s">
        <v>162</v>
      </c>
      <c r="C216" s="2" t="s">
        <v>1593</v>
      </c>
      <c r="D216" s="128"/>
      <c r="E216" s="53">
        <v>30000</v>
      </c>
      <c r="F216" s="53">
        <v>30000</v>
      </c>
      <c r="G216" s="40" t="s">
        <v>1482</v>
      </c>
      <c r="H216" s="4" t="s">
        <v>1578</v>
      </c>
      <c r="I216" s="111" t="s">
        <v>1711</v>
      </c>
    </row>
    <row r="217" spans="1:9" x14ac:dyDescent="0.25">
      <c r="A217" s="250"/>
      <c r="B217" s="210"/>
      <c r="C217" s="11" t="s">
        <v>42</v>
      </c>
      <c r="D217" s="12"/>
      <c r="E217" s="91">
        <f>SUM(E216)</f>
        <v>30000</v>
      </c>
      <c r="F217" s="11"/>
      <c r="G217" s="11"/>
      <c r="H217" s="11"/>
      <c r="I217" s="11"/>
    </row>
    <row r="218" spans="1:9" ht="40" x14ac:dyDescent="0.25">
      <c r="A218" s="249">
        <v>98</v>
      </c>
      <c r="B218" s="209" t="s">
        <v>163</v>
      </c>
      <c r="C218" s="2" t="s">
        <v>163</v>
      </c>
      <c r="D218" s="128" t="s">
        <v>1594</v>
      </c>
      <c r="E218" s="53">
        <v>30000</v>
      </c>
      <c r="F218" s="53">
        <v>30000</v>
      </c>
      <c r="G218" s="40" t="s">
        <v>337</v>
      </c>
      <c r="H218" s="4" t="s">
        <v>1578</v>
      </c>
      <c r="I218" s="111" t="s">
        <v>1711</v>
      </c>
    </row>
    <row r="219" spans="1:9" x14ac:dyDescent="0.25">
      <c r="A219" s="250"/>
      <c r="B219" s="210"/>
      <c r="C219" s="11" t="s">
        <v>42</v>
      </c>
      <c r="D219" s="12"/>
      <c r="E219" s="80">
        <f>SUM(E218)</f>
        <v>30000</v>
      </c>
      <c r="F219" s="11"/>
      <c r="G219" s="11"/>
      <c r="H219" s="11"/>
      <c r="I219" s="11"/>
    </row>
    <row r="220" spans="1:9" ht="40" x14ac:dyDescent="0.25">
      <c r="A220" s="249">
        <v>99</v>
      </c>
      <c r="B220" s="209" t="s">
        <v>101</v>
      </c>
      <c r="C220" s="5" t="s">
        <v>1507</v>
      </c>
      <c r="D220" s="115" t="s">
        <v>1508</v>
      </c>
      <c r="E220" s="53">
        <v>115000</v>
      </c>
      <c r="F220" s="40"/>
      <c r="G220" s="40" t="s">
        <v>337</v>
      </c>
      <c r="H220" s="4" t="s">
        <v>1493</v>
      </c>
      <c r="I220" s="111" t="s">
        <v>1711</v>
      </c>
    </row>
    <row r="221" spans="1:9" x14ac:dyDescent="0.25">
      <c r="A221" s="250"/>
      <c r="B221" s="210"/>
      <c r="C221" s="11" t="s">
        <v>42</v>
      </c>
      <c r="D221" s="12"/>
      <c r="E221" s="80">
        <f>SUM(E220)</f>
        <v>115000</v>
      </c>
      <c r="F221" s="11"/>
      <c r="G221" s="11"/>
      <c r="H221" s="11"/>
      <c r="I221" s="11"/>
    </row>
    <row r="222" spans="1:9" ht="69" x14ac:dyDescent="0.25">
      <c r="A222" s="249">
        <v>100</v>
      </c>
      <c r="B222" s="199" t="s">
        <v>1509</v>
      </c>
      <c r="C222" s="5" t="s">
        <v>1509</v>
      </c>
      <c r="D222" s="115" t="s">
        <v>1703</v>
      </c>
      <c r="E222" s="53">
        <v>180000</v>
      </c>
      <c r="F222" s="40"/>
      <c r="G222" s="40" t="s">
        <v>291</v>
      </c>
      <c r="H222" s="4" t="s">
        <v>1493</v>
      </c>
      <c r="I222" s="83" t="s">
        <v>1643</v>
      </c>
    </row>
    <row r="223" spans="1:9" x14ac:dyDescent="0.25">
      <c r="A223" s="250"/>
      <c r="B223" s="199"/>
      <c r="C223" s="11" t="s">
        <v>42</v>
      </c>
      <c r="D223" s="12"/>
      <c r="E223" s="80">
        <f>SUM(E222)</f>
        <v>180000</v>
      </c>
      <c r="F223" s="11"/>
      <c r="G223" s="11"/>
      <c r="H223" s="11"/>
      <c r="I223" s="25" t="s">
        <v>1643</v>
      </c>
    </row>
    <row r="224" spans="1:9" ht="46" x14ac:dyDescent="0.25">
      <c r="A224" s="249">
        <v>101</v>
      </c>
      <c r="B224" s="209" t="s">
        <v>18</v>
      </c>
      <c r="C224" s="2" t="s">
        <v>18</v>
      </c>
      <c r="D224" s="115" t="s">
        <v>1496</v>
      </c>
      <c r="E224" s="53">
        <v>10000</v>
      </c>
      <c r="F224" s="40"/>
      <c r="G224" s="40" t="s">
        <v>288</v>
      </c>
      <c r="H224" s="4" t="s">
        <v>1493</v>
      </c>
      <c r="I224" s="111" t="s">
        <v>1711</v>
      </c>
    </row>
    <row r="225" spans="1:9" x14ac:dyDescent="0.25">
      <c r="A225" s="250"/>
      <c r="B225" s="210"/>
      <c r="C225" s="11" t="s">
        <v>42</v>
      </c>
      <c r="D225" s="12"/>
      <c r="E225" s="80">
        <f>SUM(E224)</f>
        <v>10000</v>
      </c>
      <c r="F225" s="11"/>
      <c r="G225" s="11"/>
      <c r="H225" s="11"/>
      <c r="I225" s="11"/>
    </row>
    <row r="226" spans="1:9" ht="57.5" x14ac:dyDescent="0.25">
      <c r="A226" s="249">
        <v>102</v>
      </c>
      <c r="B226" s="209" t="s">
        <v>17</v>
      </c>
      <c r="C226" s="5" t="s">
        <v>1878</v>
      </c>
      <c r="D226" s="115" t="s">
        <v>225</v>
      </c>
      <c r="E226" s="92">
        <v>200000</v>
      </c>
      <c r="F226" s="81"/>
      <c r="G226" s="81" t="s">
        <v>1497</v>
      </c>
      <c r="H226" s="4" t="s">
        <v>1493</v>
      </c>
      <c r="I226" s="83" t="s">
        <v>1643</v>
      </c>
    </row>
    <row r="227" spans="1:9" x14ac:dyDescent="0.25">
      <c r="A227" s="250"/>
      <c r="B227" s="210"/>
      <c r="C227" s="11" t="s">
        <v>42</v>
      </c>
      <c r="D227" s="12"/>
      <c r="E227" s="80">
        <f>SUM(E226)</f>
        <v>200000</v>
      </c>
      <c r="F227" s="11"/>
      <c r="G227" s="11"/>
      <c r="H227" s="11"/>
      <c r="I227" s="25" t="s">
        <v>1643</v>
      </c>
    </row>
    <row r="228" spans="1:9" ht="40" x14ac:dyDescent="0.25">
      <c r="A228" s="249">
        <v>103</v>
      </c>
      <c r="B228" s="209" t="s">
        <v>19</v>
      </c>
      <c r="C228" s="2" t="s">
        <v>1498</v>
      </c>
      <c r="D228" s="115" t="s">
        <v>1499</v>
      </c>
      <c r="E228" s="92">
        <v>75000</v>
      </c>
      <c r="F228" s="81"/>
      <c r="G228" s="81" t="s">
        <v>291</v>
      </c>
      <c r="H228" s="4" t="s">
        <v>1493</v>
      </c>
      <c r="I228" s="111" t="s">
        <v>1711</v>
      </c>
    </row>
    <row r="229" spans="1:9" x14ac:dyDescent="0.25">
      <c r="A229" s="250"/>
      <c r="B229" s="210"/>
      <c r="C229" s="11" t="s">
        <v>42</v>
      </c>
      <c r="D229" s="12"/>
      <c r="E229" s="80">
        <f>SUM(E228)</f>
        <v>75000</v>
      </c>
      <c r="F229" s="11"/>
      <c r="G229" s="11"/>
      <c r="H229" s="11"/>
      <c r="I229" s="11"/>
    </row>
    <row r="230" spans="1:9" ht="34.5" x14ac:dyDescent="0.25">
      <c r="A230" s="249">
        <v>104</v>
      </c>
      <c r="B230" s="209" t="s">
        <v>1500</v>
      </c>
      <c r="C230" s="5" t="s">
        <v>1500</v>
      </c>
      <c r="D230" s="82" t="s">
        <v>1501</v>
      </c>
      <c r="E230" s="92">
        <v>170000</v>
      </c>
      <c r="F230" s="81"/>
      <c r="G230" s="81" t="s">
        <v>1497</v>
      </c>
      <c r="H230" s="4" t="s">
        <v>1493</v>
      </c>
      <c r="I230" s="83" t="s">
        <v>1643</v>
      </c>
    </row>
    <row r="231" spans="1:9" x14ac:dyDescent="0.25">
      <c r="A231" s="250"/>
      <c r="B231" s="210"/>
      <c r="C231" s="11" t="s">
        <v>42</v>
      </c>
      <c r="D231" s="12"/>
      <c r="E231" s="80">
        <f>SUM(E230)</f>
        <v>170000</v>
      </c>
      <c r="F231" s="11"/>
      <c r="G231" s="11"/>
      <c r="H231" s="11"/>
      <c r="I231" s="25" t="s">
        <v>1643</v>
      </c>
    </row>
    <row r="232" spans="1:9" ht="40" x14ac:dyDescent="0.25">
      <c r="A232" s="249">
        <v>105</v>
      </c>
      <c r="B232" s="211" t="s">
        <v>124</v>
      </c>
      <c r="C232" s="5"/>
      <c r="D232" s="82" t="s">
        <v>1700</v>
      </c>
      <c r="E232" s="53">
        <v>20000</v>
      </c>
      <c r="F232" s="40"/>
      <c r="G232" s="40" t="s">
        <v>337</v>
      </c>
      <c r="H232" s="4" t="s">
        <v>1493</v>
      </c>
      <c r="I232" s="111" t="s">
        <v>1711</v>
      </c>
    </row>
    <row r="233" spans="1:9" x14ac:dyDescent="0.25">
      <c r="A233" s="250"/>
      <c r="B233" s="213"/>
      <c r="C233" s="11" t="s">
        <v>42</v>
      </c>
      <c r="D233" s="12"/>
      <c r="E233" s="80">
        <f>SUM(E232)</f>
        <v>20000</v>
      </c>
      <c r="F233" s="11"/>
      <c r="G233" s="11"/>
      <c r="H233" s="11"/>
      <c r="I233" s="11"/>
    </row>
    <row r="234" spans="1:9" ht="46" x14ac:dyDescent="0.25">
      <c r="A234" s="249">
        <v>106</v>
      </c>
      <c r="B234" s="211" t="s">
        <v>1704</v>
      </c>
      <c r="C234" s="5" t="s">
        <v>1705</v>
      </c>
      <c r="D234" s="115" t="s">
        <v>1706</v>
      </c>
      <c r="E234" s="64">
        <v>30000</v>
      </c>
      <c r="F234" s="40"/>
      <c r="G234" s="40"/>
      <c r="H234" s="4" t="s">
        <v>1493</v>
      </c>
      <c r="I234" s="111" t="s">
        <v>1711</v>
      </c>
    </row>
    <row r="235" spans="1:9" x14ac:dyDescent="0.25">
      <c r="A235" s="250"/>
      <c r="B235" s="213"/>
      <c r="C235" s="11" t="s">
        <v>42</v>
      </c>
      <c r="D235" s="12"/>
      <c r="E235" s="80">
        <f>SUM(E234)</f>
        <v>30000</v>
      </c>
      <c r="F235" s="11"/>
      <c r="G235" s="11"/>
      <c r="H235" s="11"/>
      <c r="I235" s="11"/>
    </row>
    <row r="236" spans="1:9" ht="69" x14ac:dyDescent="0.25">
      <c r="A236" s="249">
        <v>107</v>
      </c>
      <c r="B236" s="211" t="s">
        <v>125</v>
      </c>
      <c r="C236" s="5"/>
      <c r="D236" s="82" t="s">
        <v>1701</v>
      </c>
      <c r="E236" s="92">
        <v>30000</v>
      </c>
      <c r="F236" s="81"/>
      <c r="G236" s="81" t="s">
        <v>337</v>
      </c>
      <c r="H236" s="4" t="s">
        <v>1493</v>
      </c>
      <c r="I236" s="111" t="s">
        <v>1711</v>
      </c>
    </row>
    <row r="237" spans="1:9" x14ac:dyDescent="0.25">
      <c r="A237" s="250"/>
      <c r="B237" s="213"/>
      <c r="C237" s="11" t="s">
        <v>42</v>
      </c>
      <c r="D237" s="12"/>
      <c r="E237" s="80">
        <f>SUM(E236)</f>
        <v>30000</v>
      </c>
      <c r="F237" s="11"/>
      <c r="G237" s="11"/>
      <c r="H237" s="11"/>
      <c r="I237" s="11"/>
    </row>
    <row r="238" spans="1:9" ht="56.5" customHeight="1" x14ac:dyDescent="0.25">
      <c r="A238" s="249">
        <v>108</v>
      </c>
      <c r="B238" s="209" t="s">
        <v>148</v>
      </c>
      <c r="C238" s="196" t="s">
        <v>2045</v>
      </c>
      <c r="D238" s="209" t="s">
        <v>227</v>
      </c>
      <c r="E238" s="207">
        <v>450000</v>
      </c>
      <c r="F238" s="40"/>
      <c r="G238" s="40" t="s">
        <v>288</v>
      </c>
      <c r="H238" s="4" t="s">
        <v>1493</v>
      </c>
      <c r="I238" s="34" t="s">
        <v>1713</v>
      </c>
    </row>
    <row r="239" spans="1:9" ht="34.5" x14ac:dyDescent="0.25">
      <c r="A239" s="256"/>
      <c r="B239" s="221"/>
      <c r="C239" s="196" t="s">
        <v>2044</v>
      </c>
      <c r="D239" s="210"/>
      <c r="E239" s="208"/>
      <c r="F239" s="173"/>
      <c r="G239" s="173" t="s">
        <v>288</v>
      </c>
      <c r="H239" s="4" t="s">
        <v>1493</v>
      </c>
      <c r="I239" s="177" t="s">
        <v>1713</v>
      </c>
    </row>
    <row r="240" spans="1:9" x14ac:dyDescent="0.25">
      <c r="A240" s="250"/>
      <c r="B240" s="210"/>
      <c r="C240" s="11" t="s">
        <v>42</v>
      </c>
      <c r="D240" s="12"/>
      <c r="E240" s="80">
        <f>SUM(E238)</f>
        <v>450000</v>
      </c>
      <c r="F240" s="11"/>
      <c r="G240" s="11"/>
      <c r="H240" s="11"/>
      <c r="I240" s="11" t="s">
        <v>1713</v>
      </c>
    </row>
    <row r="241" spans="1:9" ht="57.5" x14ac:dyDescent="0.25">
      <c r="A241" s="249">
        <v>109</v>
      </c>
      <c r="B241" s="209" t="s">
        <v>155</v>
      </c>
      <c r="C241" s="2" t="s">
        <v>1849</v>
      </c>
      <c r="D241" s="40" t="s">
        <v>1857</v>
      </c>
      <c r="E241" s="53">
        <v>4600</v>
      </c>
      <c r="F241" s="40"/>
      <c r="G241" s="40" t="s">
        <v>1458</v>
      </c>
      <c r="H241" s="4" t="s">
        <v>1493</v>
      </c>
      <c r="I241" s="111" t="s">
        <v>1711</v>
      </c>
    </row>
    <row r="242" spans="1:9" x14ac:dyDescent="0.25">
      <c r="A242" s="250"/>
      <c r="B242" s="210"/>
      <c r="C242" s="11" t="s">
        <v>42</v>
      </c>
      <c r="D242" s="12"/>
      <c r="E242" s="80">
        <f>SUM(E241)</f>
        <v>4600</v>
      </c>
      <c r="F242" s="11"/>
      <c r="G242" s="11"/>
      <c r="H242" s="11"/>
      <c r="I242" s="11"/>
    </row>
    <row r="243" spans="1:9" ht="40" x14ac:dyDescent="0.25">
      <c r="A243" s="249">
        <v>110</v>
      </c>
      <c r="B243" s="209" t="s">
        <v>172</v>
      </c>
      <c r="C243" s="8"/>
      <c r="D243" s="40" t="s">
        <v>1702</v>
      </c>
      <c r="E243" s="53">
        <v>5000</v>
      </c>
      <c r="F243" s="40"/>
      <c r="G243" s="40" t="s">
        <v>288</v>
      </c>
      <c r="H243" s="4" t="s">
        <v>1493</v>
      </c>
      <c r="I243" s="111" t="s">
        <v>1711</v>
      </c>
    </row>
    <row r="244" spans="1:9" x14ac:dyDescent="0.25">
      <c r="A244" s="250"/>
      <c r="B244" s="210"/>
      <c r="C244" s="11" t="s">
        <v>42</v>
      </c>
      <c r="D244" s="12"/>
      <c r="E244" s="80">
        <f>SUM(E243)</f>
        <v>5000</v>
      </c>
      <c r="F244" s="11"/>
      <c r="G244" s="11"/>
      <c r="H244" s="11"/>
      <c r="I244" s="11"/>
    </row>
    <row r="245" spans="1:9" ht="40" x14ac:dyDescent="0.25">
      <c r="A245" s="249">
        <v>111</v>
      </c>
      <c r="B245" s="209" t="s">
        <v>1510</v>
      </c>
      <c r="C245" s="8"/>
      <c r="D245" s="35"/>
      <c r="E245" s="53">
        <v>30000</v>
      </c>
      <c r="F245" s="40"/>
      <c r="G245" s="40" t="s">
        <v>271</v>
      </c>
      <c r="H245" s="4" t="s">
        <v>1493</v>
      </c>
      <c r="I245" s="111" t="s">
        <v>1711</v>
      </c>
    </row>
    <row r="246" spans="1:9" x14ac:dyDescent="0.25">
      <c r="A246" s="250"/>
      <c r="B246" s="210"/>
      <c r="C246" s="11" t="s">
        <v>42</v>
      </c>
      <c r="D246" s="12"/>
      <c r="E246" s="80">
        <f>SUM(E245)</f>
        <v>30000</v>
      </c>
      <c r="F246" s="11"/>
      <c r="G246" s="11"/>
      <c r="H246" s="11"/>
      <c r="I246" s="11"/>
    </row>
    <row r="247" spans="1:9" ht="46" x14ac:dyDescent="0.25">
      <c r="A247" s="249">
        <v>112</v>
      </c>
      <c r="B247" s="204" t="s">
        <v>10</v>
      </c>
      <c r="C247" s="5" t="s">
        <v>1502</v>
      </c>
      <c r="D247" s="255" t="s">
        <v>1503</v>
      </c>
      <c r="E247" s="53">
        <v>1500000</v>
      </c>
      <c r="F247" s="40"/>
      <c r="G247" s="40" t="s">
        <v>322</v>
      </c>
      <c r="H247" s="4" t="s">
        <v>1493</v>
      </c>
      <c r="I247" s="97" t="s">
        <v>1644</v>
      </c>
    </row>
    <row r="248" spans="1:9" ht="34.5" x14ac:dyDescent="0.25">
      <c r="A248" s="256"/>
      <c r="B248" s="204"/>
      <c r="C248" s="5" t="s">
        <v>45</v>
      </c>
      <c r="D248" s="255"/>
      <c r="E248" s="53">
        <v>9000000</v>
      </c>
      <c r="F248" s="40"/>
      <c r="G248" s="40" t="s">
        <v>322</v>
      </c>
      <c r="H248" s="4" t="s">
        <v>1493</v>
      </c>
      <c r="I248" s="97" t="s">
        <v>1644</v>
      </c>
    </row>
    <row r="249" spans="1:9" ht="46" x14ac:dyDescent="0.25">
      <c r="A249" s="256"/>
      <c r="B249" s="204"/>
      <c r="C249" s="5" t="s">
        <v>46</v>
      </c>
      <c r="D249" s="255"/>
      <c r="E249" s="53">
        <v>3000000</v>
      </c>
      <c r="F249" s="40"/>
      <c r="G249" s="40" t="s">
        <v>322</v>
      </c>
      <c r="H249" s="4" t="s">
        <v>1493</v>
      </c>
      <c r="I249" s="97" t="s">
        <v>1644</v>
      </c>
    </row>
    <row r="250" spans="1:9" ht="46" x14ac:dyDescent="0.25">
      <c r="A250" s="256"/>
      <c r="B250" s="204"/>
      <c r="C250" s="5" t="s">
        <v>1848</v>
      </c>
      <c r="D250" s="255"/>
      <c r="E250" s="53">
        <v>500000</v>
      </c>
      <c r="F250" s="40"/>
      <c r="G250" s="40" t="s">
        <v>322</v>
      </c>
      <c r="H250" s="4" t="s">
        <v>1493</v>
      </c>
      <c r="I250" s="97" t="s">
        <v>1644</v>
      </c>
    </row>
    <row r="251" spans="1:9" x14ac:dyDescent="0.25">
      <c r="A251" s="250"/>
      <c r="B251" s="204"/>
      <c r="C251" s="11" t="s">
        <v>42</v>
      </c>
      <c r="D251" s="12"/>
      <c r="E251" s="88">
        <f>SUM(E247:E250)</f>
        <v>14000000</v>
      </c>
      <c r="F251" s="11"/>
      <c r="G251" s="11"/>
      <c r="H251" s="11"/>
      <c r="I251" s="11" t="s">
        <v>1644</v>
      </c>
    </row>
    <row r="252" spans="1:9" ht="46" x14ac:dyDescent="0.25">
      <c r="A252" s="249">
        <v>113</v>
      </c>
      <c r="B252" s="197" t="s">
        <v>1504</v>
      </c>
      <c r="C252" s="2" t="s">
        <v>1505</v>
      </c>
      <c r="D252" s="115" t="s">
        <v>1506</v>
      </c>
      <c r="E252" s="53">
        <v>20000</v>
      </c>
      <c r="F252" s="40"/>
      <c r="G252" s="40" t="s">
        <v>288</v>
      </c>
      <c r="H252" s="4" t="s">
        <v>1493</v>
      </c>
      <c r="I252" s="111" t="s">
        <v>1711</v>
      </c>
    </row>
    <row r="253" spans="1:9" x14ac:dyDescent="0.25">
      <c r="A253" s="250"/>
      <c r="B253" s="198"/>
      <c r="C253" s="11" t="s">
        <v>42</v>
      </c>
      <c r="D253" s="12"/>
      <c r="E253" s="80">
        <f>SUM(E252)</f>
        <v>20000</v>
      </c>
      <c r="F253" s="11"/>
      <c r="G253" s="11"/>
      <c r="H253" s="11"/>
      <c r="I253" s="11"/>
    </row>
    <row r="254" spans="1:9" ht="57.5" x14ac:dyDescent="0.25">
      <c r="A254" s="197">
        <v>114</v>
      </c>
      <c r="B254" s="209" t="s">
        <v>111</v>
      </c>
      <c r="C254" s="2"/>
      <c r="D254" s="130" t="s">
        <v>289</v>
      </c>
      <c r="E254" s="64">
        <v>18000</v>
      </c>
      <c r="F254" s="44">
        <v>18000</v>
      </c>
      <c r="G254" s="40" t="s">
        <v>288</v>
      </c>
      <c r="H254" s="15" t="s">
        <v>273</v>
      </c>
      <c r="I254" s="111" t="s">
        <v>1711</v>
      </c>
    </row>
    <row r="255" spans="1:9" ht="11.5" customHeight="1" x14ac:dyDescent="0.25">
      <c r="A255" s="198"/>
      <c r="B255" s="210"/>
      <c r="C255" s="11" t="s">
        <v>42</v>
      </c>
      <c r="D255" s="12"/>
      <c r="E255" s="80">
        <f>SUM(E254:E254)</f>
        <v>18000</v>
      </c>
      <c r="F255" s="11"/>
      <c r="G255" s="11"/>
      <c r="H255" s="11"/>
      <c r="I255" s="11"/>
    </row>
    <row r="256" spans="1:9" ht="126.5" x14ac:dyDescent="0.25">
      <c r="A256" s="249">
        <v>115</v>
      </c>
      <c r="B256" s="209" t="s">
        <v>47</v>
      </c>
      <c r="C256" s="23" t="s">
        <v>48</v>
      </c>
      <c r="D256" s="128" t="s">
        <v>290</v>
      </c>
      <c r="E256" s="64">
        <v>17000</v>
      </c>
      <c r="F256" s="44">
        <v>17000</v>
      </c>
      <c r="G256" s="40" t="s">
        <v>291</v>
      </c>
      <c r="H256" s="15" t="s">
        <v>273</v>
      </c>
      <c r="I256" s="111" t="s">
        <v>1711</v>
      </c>
    </row>
    <row r="257" spans="1:9" x14ac:dyDescent="0.25">
      <c r="A257" s="250"/>
      <c r="B257" s="210"/>
      <c r="C257" s="11" t="s">
        <v>42</v>
      </c>
      <c r="D257" s="12"/>
      <c r="E257" s="80">
        <f>SUM(E256)</f>
        <v>17000</v>
      </c>
      <c r="F257" s="11"/>
      <c r="G257" s="11"/>
      <c r="H257" s="11"/>
      <c r="I257" s="11"/>
    </row>
    <row r="258" spans="1:9" ht="40" x14ac:dyDescent="0.25">
      <c r="A258" s="197">
        <v>116</v>
      </c>
      <c r="B258" s="211" t="s">
        <v>292</v>
      </c>
      <c r="C258" s="23" t="s">
        <v>293</v>
      </c>
      <c r="D258" s="128" t="s">
        <v>294</v>
      </c>
      <c r="E258" s="64">
        <v>30000</v>
      </c>
      <c r="F258" s="44">
        <v>30000</v>
      </c>
      <c r="G258" s="40" t="s">
        <v>337</v>
      </c>
      <c r="H258" s="15" t="s">
        <v>273</v>
      </c>
      <c r="I258" s="111" t="s">
        <v>1711</v>
      </c>
    </row>
    <row r="259" spans="1:9" x14ac:dyDescent="0.25">
      <c r="A259" s="198"/>
      <c r="B259" s="213"/>
      <c r="C259" s="11" t="s">
        <v>42</v>
      </c>
      <c r="D259" s="12"/>
      <c r="E259" s="80">
        <f>SUM(E258)</f>
        <v>30000</v>
      </c>
      <c r="F259" s="11"/>
      <c r="G259" s="11"/>
      <c r="H259" s="11"/>
      <c r="I259" s="11"/>
    </row>
    <row r="260" spans="1:9" ht="34.5" customHeight="1" x14ac:dyDescent="0.25">
      <c r="A260" s="249">
        <v>117</v>
      </c>
      <c r="B260" s="211" t="s">
        <v>295</v>
      </c>
      <c r="C260" s="23" t="s">
        <v>296</v>
      </c>
      <c r="D260" s="128" t="s">
        <v>297</v>
      </c>
      <c r="E260" s="64">
        <v>30000</v>
      </c>
      <c r="F260" s="44">
        <v>30000</v>
      </c>
      <c r="G260" s="40" t="s">
        <v>337</v>
      </c>
      <c r="H260" s="15" t="s">
        <v>273</v>
      </c>
      <c r="I260" s="111" t="s">
        <v>1711</v>
      </c>
    </row>
    <row r="261" spans="1:9" x14ac:dyDescent="0.25">
      <c r="A261" s="250"/>
      <c r="B261" s="213"/>
      <c r="C261" s="11" t="s">
        <v>42</v>
      </c>
      <c r="D261" s="12"/>
      <c r="E261" s="80">
        <f>SUM(E260)</f>
        <v>30000</v>
      </c>
      <c r="F261" s="11"/>
      <c r="G261" s="11"/>
      <c r="H261" s="11"/>
      <c r="I261" s="11"/>
    </row>
    <row r="262" spans="1:9" ht="46" x14ac:dyDescent="0.25">
      <c r="A262" s="197">
        <v>118</v>
      </c>
      <c r="B262" s="211" t="s">
        <v>298</v>
      </c>
      <c r="C262" s="5"/>
      <c r="D262" s="128" t="s">
        <v>299</v>
      </c>
      <c r="E262" s="64">
        <v>40000</v>
      </c>
      <c r="F262" s="44">
        <v>40000</v>
      </c>
      <c r="G262" s="40" t="s">
        <v>337</v>
      </c>
      <c r="H262" s="15" t="s">
        <v>273</v>
      </c>
      <c r="I262" s="111" t="s">
        <v>1711</v>
      </c>
    </row>
    <row r="263" spans="1:9" x14ac:dyDescent="0.25">
      <c r="A263" s="198"/>
      <c r="B263" s="213"/>
      <c r="C263" s="11" t="s">
        <v>42</v>
      </c>
      <c r="D263" s="36"/>
      <c r="E263" s="80">
        <f>SUM(E262)</f>
        <v>40000</v>
      </c>
      <c r="F263" s="11"/>
      <c r="G263" s="11"/>
      <c r="H263" s="11"/>
      <c r="I263" s="11"/>
    </row>
    <row r="264" spans="1:9" ht="40" x14ac:dyDescent="0.25">
      <c r="A264" s="249">
        <v>119</v>
      </c>
      <c r="B264" s="211" t="s">
        <v>300</v>
      </c>
      <c r="C264" s="5"/>
      <c r="D264" s="128" t="s">
        <v>301</v>
      </c>
      <c r="E264" s="64">
        <v>20000</v>
      </c>
      <c r="F264" s="44">
        <v>20000</v>
      </c>
      <c r="G264" s="40" t="s">
        <v>337</v>
      </c>
      <c r="H264" s="15" t="s">
        <v>273</v>
      </c>
      <c r="I264" s="111" t="s">
        <v>1711</v>
      </c>
    </row>
    <row r="265" spans="1:9" x14ac:dyDescent="0.25">
      <c r="A265" s="250"/>
      <c r="B265" s="213"/>
      <c r="C265" s="11" t="s">
        <v>42</v>
      </c>
      <c r="D265" s="125"/>
      <c r="E265" s="80">
        <f>SUM(E264)</f>
        <v>20000</v>
      </c>
      <c r="F265" s="11"/>
      <c r="G265" s="11"/>
      <c r="H265" s="46"/>
      <c r="I265" s="13"/>
    </row>
    <row r="266" spans="1:9" ht="69" x14ac:dyDescent="0.25">
      <c r="A266" s="249">
        <v>120</v>
      </c>
      <c r="B266" s="197" t="s">
        <v>302</v>
      </c>
      <c r="C266" s="5" t="s">
        <v>303</v>
      </c>
      <c r="D266" s="128" t="s">
        <v>304</v>
      </c>
      <c r="E266" s="64">
        <v>37000</v>
      </c>
      <c r="F266" s="44">
        <v>37000</v>
      </c>
      <c r="G266" s="40" t="s">
        <v>337</v>
      </c>
      <c r="H266" s="15" t="s">
        <v>273</v>
      </c>
      <c r="I266" s="111" t="s">
        <v>1711</v>
      </c>
    </row>
    <row r="267" spans="1:9" x14ac:dyDescent="0.25">
      <c r="A267" s="250"/>
      <c r="B267" s="198"/>
      <c r="C267" s="11" t="s">
        <v>42</v>
      </c>
      <c r="D267" s="125"/>
      <c r="E267" s="80">
        <f>SUM(E266)</f>
        <v>37000</v>
      </c>
      <c r="F267" s="11"/>
      <c r="G267" s="11"/>
      <c r="H267" s="46"/>
      <c r="I267" s="13"/>
    </row>
    <row r="268" spans="1:9" ht="40" x14ac:dyDescent="0.25">
      <c r="A268" s="197">
        <v>121</v>
      </c>
      <c r="B268" s="209" t="s">
        <v>305</v>
      </c>
      <c r="C268" s="5"/>
      <c r="D268" s="115" t="s">
        <v>306</v>
      </c>
      <c r="E268" s="53">
        <v>20000</v>
      </c>
      <c r="F268" s="44">
        <v>20000</v>
      </c>
      <c r="G268" s="40" t="s">
        <v>337</v>
      </c>
      <c r="H268" s="15" t="s">
        <v>273</v>
      </c>
      <c r="I268" s="111" t="s">
        <v>1711</v>
      </c>
    </row>
    <row r="269" spans="1:9" x14ac:dyDescent="0.25">
      <c r="A269" s="198"/>
      <c r="B269" s="210"/>
      <c r="C269" s="11" t="s">
        <v>42</v>
      </c>
      <c r="D269" s="46"/>
      <c r="E269" s="80">
        <f>SUM(E268)</f>
        <v>20000</v>
      </c>
      <c r="F269" s="11"/>
      <c r="G269" s="11"/>
      <c r="H269" s="46"/>
      <c r="I269" s="46"/>
    </row>
    <row r="270" spans="1:9" ht="40" x14ac:dyDescent="0.25">
      <c r="A270" s="249">
        <v>122</v>
      </c>
      <c r="B270" s="209" t="s">
        <v>153</v>
      </c>
      <c r="C270" s="5"/>
      <c r="D270" s="115" t="s">
        <v>307</v>
      </c>
      <c r="E270" s="53">
        <v>3500</v>
      </c>
      <c r="F270" s="44">
        <v>3500</v>
      </c>
      <c r="G270" s="40" t="s">
        <v>291</v>
      </c>
      <c r="H270" s="15" t="s">
        <v>273</v>
      </c>
      <c r="I270" s="111" t="s">
        <v>1711</v>
      </c>
    </row>
    <row r="271" spans="1:9" ht="13.5" customHeight="1" x14ac:dyDescent="0.25">
      <c r="A271" s="250"/>
      <c r="B271" s="210"/>
      <c r="C271" s="11" t="s">
        <v>42</v>
      </c>
      <c r="D271" s="12"/>
      <c r="E271" s="80">
        <f>SUM(E270)</f>
        <v>3500</v>
      </c>
      <c r="F271" s="11"/>
      <c r="G271" s="11"/>
      <c r="H271" s="11"/>
      <c r="I271" s="11"/>
    </row>
    <row r="272" spans="1:9" ht="40" x14ac:dyDescent="0.25">
      <c r="A272" s="197">
        <v>123</v>
      </c>
      <c r="B272" s="199" t="s">
        <v>154</v>
      </c>
      <c r="C272" s="5"/>
      <c r="D272" s="115" t="s">
        <v>308</v>
      </c>
      <c r="E272" s="53">
        <v>6000</v>
      </c>
      <c r="F272" s="44">
        <v>6000</v>
      </c>
      <c r="G272" s="40" t="s">
        <v>291</v>
      </c>
      <c r="H272" s="15" t="s">
        <v>273</v>
      </c>
      <c r="I272" s="111" t="s">
        <v>1711</v>
      </c>
    </row>
    <row r="273" spans="1:9" ht="14.15" customHeight="1" x14ac:dyDescent="0.25">
      <c r="A273" s="198"/>
      <c r="B273" s="199"/>
      <c r="C273" s="11" t="s">
        <v>42</v>
      </c>
      <c r="D273" s="12"/>
      <c r="E273" s="80">
        <f>SUM(E272)</f>
        <v>6000</v>
      </c>
      <c r="F273" s="11"/>
      <c r="G273" s="11"/>
      <c r="H273" s="11"/>
      <c r="I273" s="11"/>
    </row>
    <row r="274" spans="1:9" ht="46" x14ac:dyDescent="0.25">
      <c r="A274" s="249">
        <v>124</v>
      </c>
      <c r="B274" s="209" t="s">
        <v>317</v>
      </c>
      <c r="C274" s="2"/>
      <c r="D274" s="40" t="s">
        <v>318</v>
      </c>
      <c r="E274" s="44">
        <v>118540</v>
      </c>
      <c r="F274" s="44">
        <f>E274</f>
        <v>118540</v>
      </c>
      <c r="G274" s="35" t="s">
        <v>291</v>
      </c>
      <c r="H274" s="15" t="s">
        <v>311</v>
      </c>
      <c r="I274" s="111" t="s">
        <v>1711</v>
      </c>
    </row>
    <row r="275" spans="1:9" x14ac:dyDescent="0.25">
      <c r="A275" s="250"/>
      <c r="B275" s="210"/>
      <c r="C275" s="11" t="s">
        <v>42</v>
      </c>
      <c r="D275" s="12"/>
      <c r="E275" s="88">
        <f>SUM(E274:E274)</f>
        <v>118540</v>
      </c>
      <c r="F275" s="11"/>
      <c r="G275" s="11"/>
      <c r="H275" s="11"/>
      <c r="I275" s="11"/>
    </row>
    <row r="276" spans="1:9" ht="46" x14ac:dyDescent="0.25">
      <c r="A276" s="197">
        <v>125</v>
      </c>
      <c r="B276" s="209" t="s">
        <v>52</v>
      </c>
      <c r="C276" s="2"/>
      <c r="D276" s="40" t="s">
        <v>318</v>
      </c>
      <c r="E276" s="44">
        <v>70500</v>
      </c>
      <c r="F276" s="44">
        <f>E276</f>
        <v>70500</v>
      </c>
      <c r="G276" s="35" t="s">
        <v>291</v>
      </c>
      <c r="H276" s="15" t="s">
        <v>311</v>
      </c>
      <c r="I276" s="111" t="s">
        <v>1711</v>
      </c>
    </row>
    <row r="277" spans="1:9" x14ac:dyDescent="0.25">
      <c r="A277" s="198"/>
      <c r="B277" s="210"/>
      <c r="C277" s="11"/>
      <c r="D277" s="12"/>
      <c r="E277" s="88">
        <f>SUM(E276)</f>
        <v>70500</v>
      </c>
      <c r="F277" s="11"/>
      <c r="G277" s="11"/>
      <c r="H277" s="11"/>
      <c r="I277" s="11"/>
    </row>
    <row r="278" spans="1:9" ht="65.5" customHeight="1" x14ac:dyDescent="0.25">
      <c r="A278" s="249">
        <v>126</v>
      </c>
      <c r="B278" s="209" t="s">
        <v>173</v>
      </c>
      <c r="C278" s="9"/>
      <c r="D278" s="35"/>
      <c r="E278" s="53"/>
      <c r="F278" s="6"/>
      <c r="G278" s="6"/>
      <c r="H278" s="6"/>
      <c r="I278" s="6"/>
    </row>
    <row r="279" spans="1:9" x14ac:dyDescent="0.25">
      <c r="A279" s="250"/>
      <c r="B279" s="210"/>
      <c r="C279" s="11" t="s">
        <v>42</v>
      </c>
      <c r="D279" s="12"/>
      <c r="E279" s="80"/>
      <c r="F279" s="11"/>
      <c r="G279" s="11"/>
      <c r="H279" s="11"/>
      <c r="I279" s="11"/>
    </row>
    <row r="280" spans="1:9" ht="80.5" x14ac:dyDescent="0.25">
      <c r="A280" s="197">
        <v>127</v>
      </c>
      <c r="B280" s="251" t="s">
        <v>1833</v>
      </c>
      <c r="C280" s="9"/>
      <c r="D280" s="141" t="s">
        <v>1832</v>
      </c>
      <c r="E280" s="44">
        <v>546400</v>
      </c>
      <c r="F280" s="40" t="s">
        <v>1963</v>
      </c>
      <c r="G280" s="40" t="s">
        <v>337</v>
      </c>
      <c r="H280" s="4" t="s">
        <v>1813</v>
      </c>
      <c r="I280" s="31" t="s">
        <v>1643</v>
      </c>
    </row>
    <row r="281" spans="1:9" x14ac:dyDescent="0.25">
      <c r="A281" s="198"/>
      <c r="B281" s="253"/>
      <c r="C281" s="11"/>
      <c r="D281" s="12"/>
      <c r="E281" s="109">
        <f>SUM(E280)</f>
        <v>546400</v>
      </c>
      <c r="F281" s="11"/>
      <c r="G281" s="11"/>
      <c r="H281" s="11"/>
      <c r="I281" s="46" t="s">
        <v>1643</v>
      </c>
    </row>
    <row r="282" spans="1:9" ht="46" x14ac:dyDescent="0.25">
      <c r="A282" s="197">
        <v>128</v>
      </c>
      <c r="B282" s="209" t="s">
        <v>110</v>
      </c>
      <c r="C282" s="112"/>
      <c r="D282" s="199" t="s">
        <v>223</v>
      </c>
      <c r="E282" s="53">
        <v>200</v>
      </c>
      <c r="F282" s="40"/>
      <c r="G282" s="40" t="s">
        <v>271</v>
      </c>
      <c r="H282" s="4" t="s">
        <v>1403</v>
      </c>
      <c r="I282" s="31" t="s">
        <v>1643</v>
      </c>
    </row>
    <row r="283" spans="1:9" ht="46" x14ac:dyDescent="0.25">
      <c r="A283" s="217"/>
      <c r="B283" s="221"/>
      <c r="C283" s="112"/>
      <c r="D283" s="199"/>
      <c r="E283" s="53">
        <v>250000</v>
      </c>
      <c r="F283" s="40">
        <v>250000</v>
      </c>
      <c r="G283" s="40" t="s">
        <v>1637</v>
      </c>
      <c r="H283" s="4" t="s">
        <v>1964</v>
      </c>
      <c r="I283" s="31" t="s">
        <v>1643</v>
      </c>
    </row>
    <row r="284" spans="1:9" ht="23.15" customHeight="1" x14ac:dyDescent="0.25">
      <c r="A284" s="217"/>
      <c r="B284" s="221"/>
      <c r="C284" s="112"/>
      <c r="D284" s="199"/>
      <c r="E284" s="53">
        <v>1000</v>
      </c>
      <c r="F284" s="40" t="s">
        <v>1791</v>
      </c>
      <c r="G284" s="40" t="s">
        <v>322</v>
      </c>
      <c r="H284" s="4" t="s">
        <v>1792</v>
      </c>
      <c r="I284" s="31" t="s">
        <v>1643</v>
      </c>
    </row>
    <row r="285" spans="1:9" ht="23.15" customHeight="1" x14ac:dyDescent="0.25">
      <c r="A285" s="217"/>
      <c r="B285" s="221"/>
      <c r="C285" s="112"/>
      <c r="D285" s="199"/>
      <c r="E285" s="53">
        <v>5000</v>
      </c>
      <c r="F285" s="40" t="s">
        <v>1441</v>
      </c>
      <c r="G285" s="40" t="s">
        <v>288</v>
      </c>
      <c r="H285" s="4" t="s">
        <v>1813</v>
      </c>
      <c r="I285" s="31" t="s">
        <v>1643</v>
      </c>
    </row>
    <row r="286" spans="1:9" x14ac:dyDescent="0.25">
      <c r="A286" s="217"/>
      <c r="B286" s="221"/>
      <c r="C286" s="112"/>
      <c r="D286" s="199"/>
      <c r="E286" s="53">
        <v>5000</v>
      </c>
      <c r="F286" s="40" t="s">
        <v>1831</v>
      </c>
      <c r="G286" s="40" t="s">
        <v>288</v>
      </c>
      <c r="H286" s="4" t="s">
        <v>1813</v>
      </c>
      <c r="I286" s="31" t="s">
        <v>1643</v>
      </c>
    </row>
    <row r="287" spans="1:9" ht="46" x14ac:dyDescent="0.25">
      <c r="A287" s="217"/>
      <c r="B287" s="221"/>
      <c r="C287" s="112"/>
      <c r="D287" s="199"/>
      <c r="E287" s="53">
        <v>270000</v>
      </c>
      <c r="F287" s="40">
        <v>270000</v>
      </c>
      <c r="G287" s="40" t="s">
        <v>1637</v>
      </c>
      <c r="H287" s="4" t="s">
        <v>1964</v>
      </c>
      <c r="I287" s="31" t="s">
        <v>1643</v>
      </c>
    </row>
    <row r="288" spans="1:9" x14ac:dyDescent="0.25">
      <c r="A288" s="198"/>
      <c r="B288" s="210"/>
      <c r="C288" s="11" t="s">
        <v>42</v>
      </c>
      <c r="D288" s="12"/>
      <c r="E288" s="80">
        <f>SUM(E282:E287)</f>
        <v>531200</v>
      </c>
      <c r="F288" s="11"/>
      <c r="G288" s="11"/>
      <c r="H288" s="11"/>
      <c r="I288" s="46" t="s">
        <v>1643</v>
      </c>
    </row>
    <row r="289" spans="1:9" ht="80.5" x14ac:dyDescent="0.25">
      <c r="A289" s="204">
        <v>129</v>
      </c>
      <c r="B289" s="209" t="s">
        <v>1948</v>
      </c>
      <c r="C289" s="5" t="s">
        <v>1940</v>
      </c>
      <c r="D289" s="115" t="s">
        <v>1941</v>
      </c>
      <c r="E289" s="48">
        <v>790000</v>
      </c>
      <c r="F289" s="40"/>
      <c r="G289" s="40" t="s">
        <v>1458</v>
      </c>
      <c r="H289" s="4" t="s">
        <v>1964</v>
      </c>
      <c r="I289" s="31" t="s">
        <v>1643</v>
      </c>
    </row>
    <row r="290" spans="1:9" x14ac:dyDescent="0.25">
      <c r="A290" s="204"/>
      <c r="B290" s="210"/>
      <c r="C290" s="11"/>
      <c r="D290" s="47"/>
      <c r="E290" s="45">
        <f>SUM(E289)</f>
        <v>790000</v>
      </c>
      <c r="F290" s="46"/>
      <c r="G290" s="46"/>
      <c r="H290" s="11"/>
      <c r="I290" s="46" t="s">
        <v>1643</v>
      </c>
    </row>
    <row r="291" spans="1:9" ht="46" x14ac:dyDescent="0.25">
      <c r="A291" s="217">
        <v>130</v>
      </c>
      <c r="B291" s="209" t="s">
        <v>1942</v>
      </c>
      <c r="C291" s="5" t="s">
        <v>1943</v>
      </c>
      <c r="D291" s="115" t="s">
        <v>1941</v>
      </c>
      <c r="E291" s="48">
        <v>483870</v>
      </c>
      <c r="F291" s="40"/>
      <c r="G291" s="40" t="s">
        <v>1458</v>
      </c>
      <c r="H291" s="4" t="s">
        <v>1964</v>
      </c>
      <c r="I291" s="31" t="s">
        <v>1643</v>
      </c>
    </row>
    <row r="292" spans="1:9" x14ac:dyDescent="0.25">
      <c r="A292" s="198"/>
      <c r="B292" s="210"/>
      <c r="C292" s="11"/>
      <c r="D292" s="47"/>
      <c r="E292" s="45">
        <f>SUM(E291)</f>
        <v>483870</v>
      </c>
      <c r="F292" s="46"/>
      <c r="G292" s="46"/>
      <c r="H292" s="11"/>
      <c r="I292" s="46" t="s">
        <v>1643</v>
      </c>
    </row>
    <row r="293" spans="1:9" ht="40" x14ac:dyDescent="0.25">
      <c r="A293" s="197">
        <v>132</v>
      </c>
      <c r="B293" s="209" t="s">
        <v>1944</v>
      </c>
      <c r="C293" s="2"/>
      <c r="D293" s="115" t="s">
        <v>1941</v>
      </c>
      <c r="E293" s="63">
        <v>25000</v>
      </c>
      <c r="F293" s="51"/>
      <c r="G293" s="51" t="s">
        <v>322</v>
      </c>
      <c r="H293" s="4" t="s">
        <v>1945</v>
      </c>
      <c r="I293" s="111" t="s">
        <v>1711</v>
      </c>
    </row>
    <row r="294" spans="1:9" x14ac:dyDescent="0.25">
      <c r="A294" s="198"/>
      <c r="B294" s="210"/>
      <c r="C294" s="11"/>
      <c r="D294" s="47"/>
      <c r="E294" s="45">
        <f>SUM(E293)</f>
        <v>25000</v>
      </c>
      <c r="F294" s="46"/>
      <c r="G294" s="46"/>
      <c r="H294" s="11"/>
      <c r="I294" s="11"/>
    </row>
    <row r="295" spans="1:9" ht="115" customHeight="1" x14ac:dyDescent="0.25">
      <c r="A295" s="197">
        <v>133</v>
      </c>
      <c r="B295" s="209" t="s">
        <v>1946</v>
      </c>
      <c r="C295" s="2"/>
      <c r="D295" s="115" t="s">
        <v>1941</v>
      </c>
      <c r="E295" s="63">
        <v>31200</v>
      </c>
      <c r="F295" s="51"/>
      <c r="G295" s="51" t="s">
        <v>288</v>
      </c>
      <c r="H295" s="4" t="s">
        <v>145</v>
      </c>
      <c r="I295" s="111" t="s">
        <v>1711</v>
      </c>
    </row>
    <row r="296" spans="1:9" x14ac:dyDescent="0.25">
      <c r="A296" s="198"/>
      <c r="B296" s="210"/>
      <c r="C296" s="11"/>
      <c r="D296" s="47"/>
      <c r="E296" s="45">
        <f>SUM(E295)</f>
        <v>31200</v>
      </c>
      <c r="F296" s="46"/>
      <c r="G296" s="46"/>
      <c r="H296" s="11"/>
      <c r="I296" s="11"/>
    </row>
    <row r="297" spans="1:9" ht="46" x14ac:dyDescent="0.25">
      <c r="A297" s="197">
        <v>134</v>
      </c>
      <c r="B297" s="209" t="s">
        <v>59</v>
      </c>
      <c r="C297" s="2" t="s">
        <v>1430</v>
      </c>
      <c r="D297" s="199" t="s">
        <v>1431</v>
      </c>
      <c r="E297" s="53">
        <v>20000</v>
      </c>
      <c r="F297" s="40" t="s">
        <v>1429</v>
      </c>
      <c r="G297" s="40" t="s">
        <v>288</v>
      </c>
      <c r="H297" s="4" t="s">
        <v>1423</v>
      </c>
      <c r="I297" s="111" t="s">
        <v>1711</v>
      </c>
    </row>
    <row r="298" spans="1:9" ht="57.5" x14ac:dyDescent="0.25">
      <c r="A298" s="217"/>
      <c r="B298" s="221"/>
      <c r="C298" s="5" t="s">
        <v>1440</v>
      </c>
      <c r="D298" s="199"/>
      <c r="E298" s="53">
        <v>11000</v>
      </c>
      <c r="F298" s="40" t="s">
        <v>1435</v>
      </c>
      <c r="G298" s="40" t="s">
        <v>337</v>
      </c>
      <c r="H298" s="4" t="s">
        <v>1436</v>
      </c>
      <c r="I298" s="111" t="s">
        <v>1711</v>
      </c>
    </row>
    <row r="299" spans="1:9" x14ac:dyDescent="0.25">
      <c r="A299" s="198"/>
      <c r="B299" s="210"/>
      <c r="C299" s="11" t="s">
        <v>42</v>
      </c>
      <c r="D299" s="12"/>
      <c r="E299" s="91">
        <f>SUM(E297:E298)</f>
        <v>31000</v>
      </c>
      <c r="F299" s="11"/>
      <c r="G299" s="11"/>
      <c r="H299" s="11"/>
      <c r="I299" s="11"/>
    </row>
    <row r="300" spans="1:9" ht="23.15" customHeight="1" x14ac:dyDescent="0.25">
      <c r="A300" s="197">
        <v>135</v>
      </c>
      <c r="B300" s="211" t="s">
        <v>62</v>
      </c>
      <c r="C300" s="2" t="s">
        <v>1595</v>
      </c>
      <c r="D300" s="128" t="s">
        <v>1596</v>
      </c>
      <c r="E300" s="53">
        <v>174000</v>
      </c>
      <c r="F300" s="44">
        <v>174000</v>
      </c>
      <c r="G300" s="40" t="s">
        <v>288</v>
      </c>
      <c r="H300" s="4" t="s">
        <v>1578</v>
      </c>
      <c r="I300" s="31" t="s">
        <v>1643</v>
      </c>
    </row>
    <row r="301" spans="1:9" x14ac:dyDescent="0.25">
      <c r="A301" s="198"/>
      <c r="B301" s="213"/>
      <c r="C301" s="11" t="s">
        <v>42</v>
      </c>
      <c r="D301" s="12"/>
      <c r="E301" s="80">
        <f>SUM(E300)</f>
        <v>174000</v>
      </c>
      <c r="F301" s="11"/>
      <c r="G301" s="11"/>
      <c r="H301" s="11"/>
      <c r="I301" s="46" t="s">
        <v>1643</v>
      </c>
    </row>
    <row r="302" spans="1:9" ht="34.5" x14ac:dyDescent="0.25">
      <c r="A302" s="197">
        <v>136</v>
      </c>
      <c r="B302" s="246" t="s">
        <v>123</v>
      </c>
      <c r="C302" s="5" t="s">
        <v>1476</v>
      </c>
      <c r="D302" s="263" t="s">
        <v>1477</v>
      </c>
      <c r="E302" s="53">
        <v>150000</v>
      </c>
      <c r="F302" s="40"/>
      <c r="G302" s="40" t="s">
        <v>291</v>
      </c>
      <c r="H302" s="4" t="s">
        <v>117</v>
      </c>
      <c r="I302" s="31" t="s">
        <v>1643</v>
      </c>
    </row>
    <row r="303" spans="1:9" ht="57.5" x14ac:dyDescent="0.25">
      <c r="A303" s="217"/>
      <c r="B303" s="247"/>
      <c r="C303" s="5" t="s">
        <v>2027</v>
      </c>
      <c r="D303" s="264"/>
      <c r="E303" s="176">
        <v>10000</v>
      </c>
      <c r="F303" s="173">
        <v>10000</v>
      </c>
      <c r="G303" s="173" t="s">
        <v>2009</v>
      </c>
      <c r="H303" s="154" t="s">
        <v>2005</v>
      </c>
      <c r="I303" s="179" t="s">
        <v>1643</v>
      </c>
    </row>
    <row r="304" spans="1:9" x14ac:dyDescent="0.25">
      <c r="A304" s="198"/>
      <c r="B304" s="248"/>
      <c r="C304" s="11" t="s">
        <v>42</v>
      </c>
      <c r="D304" s="12"/>
      <c r="E304" s="88">
        <f>SUM(E302:E303)</f>
        <v>160000</v>
      </c>
      <c r="F304" s="11"/>
      <c r="G304" s="11"/>
      <c r="H304" s="11"/>
      <c r="I304" s="46" t="s">
        <v>1643</v>
      </c>
    </row>
    <row r="305" spans="1:9" ht="40" x14ac:dyDescent="0.25">
      <c r="A305" s="197">
        <v>137</v>
      </c>
      <c r="B305" s="209" t="s">
        <v>1542</v>
      </c>
      <c r="C305" s="2" t="s">
        <v>1542</v>
      </c>
      <c r="D305" s="40" t="s">
        <v>1543</v>
      </c>
      <c r="E305" s="53">
        <v>54000</v>
      </c>
      <c r="F305" s="48">
        <v>70000</v>
      </c>
      <c r="G305" s="40" t="s">
        <v>288</v>
      </c>
      <c r="H305" s="4" t="s">
        <v>116</v>
      </c>
      <c r="I305" s="111" t="s">
        <v>1711</v>
      </c>
    </row>
    <row r="306" spans="1:9" x14ac:dyDescent="0.25">
      <c r="A306" s="198"/>
      <c r="B306" s="210"/>
      <c r="C306" s="11" t="s">
        <v>42</v>
      </c>
      <c r="D306" s="12"/>
      <c r="E306" s="88">
        <f>SUM(E305)</f>
        <v>54000</v>
      </c>
      <c r="F306" s="11"/>
      <c r="G306" s="11"/>
      <c r="H306" s="11"/>
      <c r="I306" s="11"/>
    </row>
    <row r="307" spans="1:9" ht="46" x14ac:dyDescent="0.25">
      <c r="A307" s="197">
        <v>138</v>
      </c>
      <c r="B307" s="209" t="s">
        <v>1544</v>
      </c>
      <c r="C307" s="2" t="s">
        <v>1544</v>
      </c>
      <c r="D307" s="115" t="s">
        <v>1545</v>
      </c>
      <c r="E307" s="53">
        <v>2000</v>
      </c>
      <c r="F307" s="48">
        <v>2000</v>
      </c>
      <c r="G307" s="40" t="s">
        <v>291</v>
      </c>
      <c r="H307" s="4" t="s">
        <v>116</v>
      </c>
      <c r="I307" s="111" t="s">
        <v>1711</v>
      </c>
    </row>
    <row r="308" spans="1:9" x14ac:dyDescent="0.25">
      <c r="A308" s="198"/>
      <c r="B308" s="210"/>
      <c r="C308" s="11" t="s">
        <v>42</v>
      </c>
      <c r="D308" s="12"/>
      <c r="E308" s="88">
        <f>SUM(E307)</f>
        <v>2000</v>
      </c>
      <c r="F308" s="11"/>
      <c r="G308" s="11"/>
      <c r="H308" s="11"/>
      <c r="I308" s="11"/>
    </row>
    <row r="309" spans="1:9" ht="46" x14ac:dyDescent="0.25">
      <c r="A309" s="197">
        <v>139</v>
      </c>
      <c r="B309" s="209" t="s">
        <v>1546</v>
      </c>
      <c r="C309" s="5" t="s">
        <v>1546</v>
      </c>
      <c r="D309" s="128" t="s">
        <v>1545</v>
      </c>
      <c r="E309" s="53">
        <v>136000</v>
      </c>
      <c r="F309" s="48">
        <v>177000</v>
      </c>
      <c r="G309" s="40" t="s">
        <v>1458</v>
      </c>
      <c r="H309" s="4" t="s">
        <v>116</v>
      </c>
      <c r="I309" s="31" t="s">
        <v>1643</v>
      </c>
    </row>
    <row r="310" spans="1:9" x14ac:dyDescent="0.25">
      <c r="A310" s="198"/>
      <c r="B310" s="210"/>
      <c r="C310" s="11" t="s">
        <v>42</v>
      </c>
      <c r="D310" s="12"/>
      <c r="E310" s="91">
        <f>SUM(E309)</f>
        <v>136000</v>
      </c>
      <c r="F310" s="11"/>
      <c r="G310" s="11"/>
      <c r="H310" s="11"/>
      <c r="I310" s="46" t="s">
        <v>1643</v>
      </c>
    </row>
    <row r="311" spans="1:9" ht="46" x14ac:dyDescent="0.25">
      <c r="A311" s="197">
        <v>140</v>
      </c>
      <c r="B311" s="209" t="s">
        <v>1547</v>
      </c>
      <c r="C311" s="2" t="s">
        <v>1547</v>
      </c>
      <c r="D311" s="131" t="s">
        <v>1545</v>
      </c>
      <c r="E311" s="53">
        <v>21000</v>
      </c>
      <c r="F311" s="48">
        <v>26000</v>
      </c>
      <c r="G311" s="40" t="s">
        <v>291</v>
      </c>
      <c r="H311" s="4" t="s">
        <v>116</v>
      </c>
      <c r="I311" s="111" t="s">
        <v>1711</v>
      </c>
    </row>
    <row r="312" spans="1:9" x14ac:dyDescent="0.25">
      <c r="A312" s="198"/>
      <c r="B312" s="210"/>
      <c r="C312" s="11" t="s">
        <v>42</v>
      </c>
      <c r="D312" s="12"/>
      <c r="E312" s="91">
        <f>SUM(E311)</f>
        <v>21000</v>
      </c>
      <c r="F312" s="11"/>
      <c r="G312" s="11"/>
      <c r="H312" s="11"/>
      <c r="I312" s="11"/>
    </row>
    <row r="313" spans="1:9" ht="57.5" x14ac:dyDescent="0.25">
      <c r="A313" s="197">
        <v>141</v>
      </c>
      <c r="B313" s="209" t="s">
        <v>84</v>
      </c>
      <c r="C313" s="2" t="s">
        <v>84</v>
      </c>
      <c r="D313" s="128" t="s">
        <v>1548</v>
      </c>
      <c r="E313" s="53">
        <v>67000</v>
      </c>
      <c r="F313" s="48">
        <v>87000</v>
      </c>
      <c r="G313" s="40" t="s">
        <v>291</v>
      </c>
      <c r="H313" s="4" t="s">
        <v>116</v>
      </c>
      <c r="I313" s="111" t="s">
        <v>1711</v>
      </c>
    </row>
    <row r="314" spans="1:9" x14ac:dyDescent="0.25">
      <c r="A314" s="198"/>
      <c r="B314" s="210"/>
      <c r="C314" s="11" t="s">
        <v>42</v>
      </c>
      <c r="D314" s="12"/>
      <c r="E314" s="91">
        <f>SUM(E313)</f>
        <v>67000</v>
      </c>
      <c r="F314" s="11"/>
      <c r="G314" s="11"/>
      <c r="H314" s="11"/>
      <c r="I314" s="11"/>
    </row>
    <row r="315" spans="1:9" ht="57.5" x14ac:dyDescent="0.25">
      <c r="A315" s="197">
        <v>142</v>
      </c>
      <c r="B315" s="209" t="s">
        <v>85</v>
      </c>
      <c r="C315" s="2" t="s">
        <v>85</v>
      </c>
      <c r="D315" s="128" t="s">
        <v>1549</v>
      </c>
      <c r="E315" s="53">
        <v>92000</v>
      </c>
      <c r="F315" s="48">
        <v>120000</v>
      </c>
      <c r="G315" s="40" t="s">
        <v>291</v>
      </c>
      <c r="H315" s="4" t="s">
        <v>116</v>
      </c>
      <c r="I315" s="111" t="s">
        <v>1711</v>
      </c>
    </row>
    <row r="316" spans="1:9" x14ac:dyDescent="0.25">
      <c r="A316" s="198"/>
      <c r="B316" s="210"/>
      <c r="C316" s="11" t="s">
        <v>42</v>
      </c>
      <c r="D316" s="12"/>
      <c r="E316" s="88">
        <f>SUM(E315)</f>
        <v>92000</v>
      </c>
      <c r="F316" s="12"/>
      <c r="G316" s="12"/>
      <c r="H316" s="12"/>
      <c r="I316" s="11"/>
    </row>
    <row r="317" spans="1:9" ht="57.5" x14ac:dyDescent="0.25">
      <c r="A317" s="197">
        <v>143</v>
      </c>
      <c r="B317" s="209" t="s">
        <v>86</v>
      </c>
      <c r="C317" s="2" t="s">
        <v>1550</v>
      </c>
      <c r="D317" s="128" t="s">
        <v>1548</v>
      </c>
      <c r="E317" s="53">
        <v>53000</v>
      </c>
      <c r="F317" s="48">
        <v>70000</v>
      </c>
      <c r="G317" s="40" t="s">
        <v>291</v>
      </c>
      <c r="H317" s="4" t="s">
        <v>116</v>
      </c>
      <c r="I317" s="111" t="s">
        <v>1711</v>
      </c>
    </row>
    <row r="318" spans="1:9" x14ac:dyDescent="0.25">
      <c r="A318" s="198"/>
      <c r="B318" s="210"/>
      <c r="C318" s="11" t="s">
        <v>42</v>
      </c>
      <c r="D318" s="12"/>
      <c r="E318" s="91">
        <f>SUM(E317)</f>
        <v>53000</v>
      </c>
      <c r="F318" s="11"/>
      <c r="G318" s="11"/>
      <c r="H318" s="11"/>
      <c r="I318" s="11"/>
    </row>
    <row r="319" spans="1:9" ht="80.5" x14ac:dyDescent="0.25">
      <c r="A319" s="197">
        <v>144</v>
      </c>
      <c r="B319" s="209" t="s">
        <v>1551</v>
      </c>
      <c r="C319" s="2" t="s">
        <v>1551</v>
      </c>
      <c r="D319" s="128" t="s">
        <v>1552</v>
      </c>
      <c r="E319" s="53">
        <v>73000</v>
      </c>
      <c r="F319" s="48">
        <v>95000</v>
      </c>
      <c r="G319" s="40" t="s">
        <v>291</v>
      </c>
      <c r="H319" s="4" t="s">
        <v>116</v>
      </c>
      <c r="I319" s="111" t="s">
        <v>1711</v>
      </c>
    </row>
    <row r="320" spans="1:9" x14ac:dyDescent="0.25">
      <c r="A320" s="198"/>
      <c r="B320" s="210"/>
      <c r="C320" s="11" t="s">
        <v>42</v>
      </c>
      <c r="D320" s="12"/>
      <c r="E320" s="91">
        <f>SUM(E319)</f>
        <v>73000</v>
      </c>
      <c r="F320" s="11"/>
      <c r="G320" s="11"/>
      <c r="H320" s="11"/>
      <c r="I320" s="11"/>
    </row>
    <row r="321" spans="1:9" ht="46" x14ac:dyDescent="0.25">
      <c r="A321" s="197">
        <v>145</v>
      </c>
      <c r="B321" s="209" t="s">
        <v>1553</v>
      </c>
      <c r="C321" s="2" t="s">
        <v>1553</v>
      </c>
      <c r="D321" s="128" t="s">
        <v>1554</v>
      </c>
      <c r="E321" s="53">
        <v>29000</v>
      </c>
      <c r="F321" s="48">
        <v>32000</v>
      </c>
      <c r="G321" s="40" t="s">
        <v>291</v>
      </c>
      <c r="H321" s="4" t="s">
        <v>116</v>
      </c>
      <c r="I321" s="111" t="s">
        <v>1711</v>
      </c>
    </row>
    <row r="322" spans="1:9" x14ac:dyDescent="0.25">
      <c r="A322" s="198"/>
      <c r="B322" s="210"/>
      <c r="C322" s="11" t="s">
        <v>42</v>
      </c>
      <c r="D322" s="12"/>
      <c r="E322" s="91">
        <f>SUM(E321)</f>
        <v>29000</v>
      </c>
      <c r="F322" s="11"/>
      <c r="G322" s="11"/>
      <c r="H322" s="11"/>
      <c r="I322" s="11"/>
    </row>
    <row r="323" spans="1:9" ht="46" x14ac:dyDescent="0.25">
      <c r="A323" s="197">
        <v>146</v>
      </c>
      <c r="B323" s="209" t="s">
        <v>1555</v>
      </c>
      <c r="C323" s="2" t="s">
        <v>1555</v>
      </c>
      <c r="D323" s="128" t="s">
        <v>1554</v>
      </c>
      <c r="E323" s="53">
        <v>15000</v>
      </c>
      <c r="F323" s="48">
        <v>20000</v>
      </c>
      <c r="G323" s="40" t="s">
        <v>291</v>
      </c>
      <c r="H323" s="4" t="s">
        <v>116</v>
      </c>
      <c r="I323" s="111" t="s">
        <v>1711</v>
      </c>
    </row>
    <row r="324" spans="1:9" x14ac:dyDescent="0.25">
      <c r="A324" s="198"/>
      <c r="B324" s="210"/>
      <c r="C324" s="11" t="s">
        <v>42</v>
      </c>
      <c r="D324" s="12"/>
      <c r="E324" s="91">
        <f>SUM(E323)</f>
        <v>15000</v>
      </c>
      <c r="F324" s="11"/>
      <c r="G324" s="11"/>
      <c r="H324" s="11"/>
      <c r="I324" s="11"/>
    </row>
    <row r="325" spans="1:9" ht="57.5" x14ac:dyDescent="0.25">
      <c r="A325" s="197">
        <v>147</v>
      </c>
      <c r="B325" s="209" t="s">
        <v>1557</v>
      </c>
      <c r="C325" s="2" t="s">
        <v>1557</v>
      </c>
      <c r="D325" s="128" t="s">
        <v>1549</v>
      </c>
      <c r="E325" s="53">
        <v>42000</v>
      </c>
      <c r="F325" s="48">
        <v>55000</v>
      </c>
      <c r="G325" s="40" t="s">
        <v>291</v>
      </c>
      <c r="H325" s="4" t="s">
        <v>116</v>
      </c>
      <c r="I325" s="111" t="s">
        <v>1711</v>
      </c>
    </row>
    <row r="326" spans="1:9" x14ac:dyDescent="0.25">
      <c r="A326" s="198"/>
      <c r="B326" s="210"/>
      <c r="C326" s="11" t="s">
        <v>42</v>
      </c>
      <c r="D326" s="12"/>
      <c r="E326" s="91">
        <f>SUM(E325)</f>
        <v>42000</v>
      </c>
      <c r="F326" s="11"/>
      <c r="G326" s="11"/>
      <c r="H326" s="11"/>
      <c r="I326" s="11"/>
    </row>
    <row r="327" spans="1:9" ht="46" x14ac:dyDescent="0.25">
      <c r="A327" s="197">
        <v>148</v>
      </c>
      <c r="B327" s="209" t="s">
        <v>1558</v>
      </c>
      <c r="C327" s="2" t="s">
        <v>1558</v>
      </c>
      <c r="D327" s="128" t="s">
        <v>1554</v>
      </c>
      <c r="E327" s="53">
        <v>22000</v>
      </c>
      <c r="F327" s="48">
        <v>25000</v>
      </c>
      <c r="G327" s="40" t="s">
        <v>291</v>
      </c>
      <c r="H327" s="4" t="s">
        <v>116</v>
      </c>
      <c r="I327" s="111" t="s">
        <v>1711</v>
      </c>
    </row>
    <row r="328" spans="1:9" x14ac:dyDescent="0.25">
      <c r="A328" s="198"/>
      <c r="B328" s="210"/>
      <c r="C328" s="11" t="s">
        <v>42</v>
      </c>
      <c r="D328" s="12"/>
      <c r="E328" s="91">
        <f>SUM(E327)</f>
        <v>22000</v>
      </c>
      <c r="F328" s="11"/>
      <c r="G328" s="11"/>
      <c r="H328" s="11"/>
      <c r="I328" s="11"/>
    </row>
    <row r="329" spans="1:9" ht="46" x14ac:dyDescent="0.25">
      <c r="A329" s="197">
        <v>149</v>
      </c>
      <c r="B329" s="209" t="s">
        <v>1559</v>
      </c>
      <c r="C329" s="2" t="s">
        <v>1559</v>
      </c>
      <c r="D329" s="128" t="s">
        <v>1560</v>
      </c>
      <c r="E329" s="53">
        <v>92000</v>
      </c>
      <c r="F329" s="48">
        <v>120000</v>
      </c>
      <c r="G329" s="40" t="s">
        <v>291</v>
      </c>
      <c r="H329" s="4" t="s">
        <v>116</v>
      </c>
      <c r="I329" s="111" t="s">
        <v>1711</v>
      </c>
    </row>
    <row r="330" spans="1:9" x14ac:dyDescent="0.25">
      <c r="A330" s="198"/>
      <c r="B330" s="210"/>
      <c r="C330" s="11" t="s">
        <v>42</v>
      </c>
      <c r="D330" s="12"/>
      <c r="E330" s="91">
        <f>SUM(E329)</f>
        <v>92000</v>
      </c>
      <c r="F330" s="11"/>
      <c r="G330" s="11"/>
      <c r="H330" s="11"/>
      <c r="I330" s="11"/>
    </row>
    <row r="331" spans="1:9" ht="57.5" x14ac:dyDescent="0.25">
      <c r="A331" s="197">
        <v>150</v>
      </c>
      <c r="B331" s="209" t="s">
        <v>1561</v>
      </c>
      <c r="C331" s="2" t="s">
        <v>1561</v>
      </c>
      <c r="D331" s="128" t="s">
        <v>1562</v>
      </c>
      <c r="E331" s="53">
        <v>34000</v>
      </c>
      <c r="F331" s="48">
        <v>43000</v>
      </c>
      <c r="G331" s="40" t="s">
        <v>291</v>
      </c>
      <c r="H331" s="4" t="s">
        <v>116</v>
      </c>
      <c r="I331" s="111" t="s">
        <v>1711</v>
      </c>
    </row>
    <row r="332" spans="1:9" x14ac:dyDescent="0.25">
      <c r="A332" s="198"/>
      <c r="B332" s="210"/>
      <c r="C332" s="11" t="s">
        <v>42</v>
      </c>
      <c r="D332" s="12"/>
      <c r="E332" s="88">
        <f>SUM(E331)</f>
        <v>34000</v>
      </c>
      <c r="F332" s="12"/>
      <c r="G332" s="12"/>
      <c r="H332" s="12"/>
      <c r="I332" s="12"/>
    </row>
    <row r="333" spans="1:9" ht="57.5" x14ac:dyDescent="0.25">
      <c r="A333" s="197">
        <v>151</v>
      </c>
      <c r="B333" s="209" t="s">
        <v>1563</v>
      </c>
      <c r="C333" s="2" t="s">
        <v>1563</v>
      </c>
      <c r="D333" s="128" t="s">
        <v>1562</v>
      </c>
      <c r="E333" s="53">
        <v>16000</v>
      </c>
      <c r="F333" s="48">
        <v>20000</v>
      </c>
      <c r="G333" s="40" t="s">
        <v>1458</v>
      </c>
      <c r="H333" s="4" t="s">
        <v>116</v>
      </c>
      <c r="I333" s="111" t="s">
        <v>1711</v>
      </c>
    </row>
    <row r="334" spans="1:9" x14ac:dyDescent="0.25">
      <c r="A334" s="198"/>
      <c r="B334" s="210"/>
      <c r="C334" s="11" t="s">
        <v>42</v>
      </c>
      <c r="D334" s="12"/>
      <c r="E334" s="88">
        <f>SUM(E333)</f>
        <v>16000</v>
      </c>
      <c r="F334" s="12"/>
      <c r="G334" s="12"/>
      <c r="H334" s="12"/>
      <c r="I334" s="12"/>
    </row>
    <row r="335" spans="1:9" ht="69" x14ac:dyDescent="0.25">
      <c r="A335" s="197">
        <v>152</v>
      </c>
      <c r="B335" s="197" t="s">
        <v>1564</v>
      </c>
      <c r="C335" s="2" t="s">
        <v>1565</v>
      </c>
      <c r="D335" s="128" t="s">
        <v>1566</v>
      </c>
      <c r="E335" s="53">
        <v>72000</v>
      </c>
      <c r="F335" s="48">
        <v>72000</v>
      </c>
      <c r="G335" s="40" t="s">
        <v>291</v>
      </c>
      <c r="H335" s="4" t="s">
        <v>116</v>
      </c>
      <c r="I335" s="111" t="s">
        <v>1711</v>
      </c>
    </row>
    <row r="336" spans="1:9" x14ac:dyDescent="0.25">
      <c r="A336" s="198"/>
      <c r="B336" s="198"/>
      <c r="C336" s="11"/>
      <c r="D336" s="12"/>
      <c r="E336" s="91">
        <f>SUM(E335)</f>
        <v>72000</v>
      </c>
      <c r="F336" s="11"/>
      <c r="G336" s="11"/>
      <c r="H336" s="11"/>
      <c r="I336" s="11"/>
    </row>
    <row r="337" spans="1:9" ht="69" x14ac:dyDescent="0.25">
      <c r="A337" s="197">
        <v>153</v>
      </c>
      <c r="B337" s="199" t="s">
        <v>49</v>
      </c>
      <c r="C337" s="2" t="s">
        <v>1567</v>
      </c>
      <c r="D337" s="128" t="s">
        <v>1566</v>
      </c>
      <c r="E337" s="53">
        <v>77000</v>
      </c>
      <c r="F337" s="48">
        <v>77000</v>
      </c>
      <c r="G337" s="40" t="s">
        <v>291</v>
      </c>
      <c r="H337" s="4" t="s">
        <v>116</v>
      </c>
      <c r="I337" s="111" t="s">
        <v>1711</v>
      </c>
    </row>
    <row r="338" spans="1:9" x14ac:dyDescent="0.25">
      <c r="A338" s="198"/>
      <c r="B338" s="199"/>
      <c r="C338" s="11" t="s">
        <v>42</v>
      </c>
      <c r="D338" s="12"/>
      <c r="E338" s="80">
        <f>SUM(E337)</f>
        <v>77000</v>
      </c>
      <c r="F338" s="11"/>
      <c r="G338" s="11"/>
      <c r="H338" s="11"/>
      <c r="I338" s="11"/>
    </row>
    <row r="339" spans="1:9" ht="46" x14ac:dyDescent="0.25">
      <c r="A339" s="197">
        <v>154</v>
      </c>
      <c r="B339" s="209" t="s">
        <v>1568</v>
      </c>
      <c r="C339" s="2" t="s">
        <v>1568</v>
      </c>
      <c r="D339" s="128" t="s">
        <v>1570</v>
      </c>
      <c r="E339" s="53">
        <v>50000</v>
      </c>
      <c r="F339" s="48">
        <v>55000</v>
      </c>
      <c r="G339" s="40" t="s">
        <v>1458</v>
      </c>
      <c r="H339" s="4" t="s">
        <v>116</v>
      </c>
      <c r="I339" s="111" t="s">
        <v>1711</v>
      </c>
    </row>
    <row r="340" spans="1:9" x14ac:dyDescent="0.25">
      <c r="A340" s="198"/>
      <c r="B340" s="210"/>
      <c r="C340" s="11" t="s">
        <v>42</v>
      </c>
      <c r="D340" s="12"/>
      <c r="E340" s="80">
        <f>SUM(E339)</f>
        <v>50000</v>
      </c>
      <c r="F340" s="11"/>
      <c r="G340" s="11"/>
      <c r="H340" s="11"/>
      <c r="I340" s="11"/>
    </row>
    <row r="341" spans="1:9" ht="46" x14ac:dyDescent="0.25">
      <c r="A341" s="197">
        <v>155</v>
      </c>
      <c r="B341" s="209" t="s">
        <v>1569</v>
      </c>
      <c r="C341" s="2" t="s">
        <v>1569</v>
      </c>
      <c r="D341" s="128" t="s">
        <v>1570</v>
      </c>
      <c r="E341" s="53">
        <v>40000</v>
      </c>
      <c r="F341" s="48">
        <v>42000</v>
      </c>
      <c r="G341" s="40" t="s">
        <v>1458</v>
      </c>
      <c r="H341" s="4" t="s">
        <v>116</v>
      </c>
      <c r="I341" s="111" t="s">
        <v>1711</v>
      </c>
    </row>
    <row r="342" spans="1:9" x14ac:dyDescent="0.25">
      <c r="A342" s="198"/>
      <c r="B342" s="210"/>
      <c r="C342" s="11" t="s">
        <v>42</v>
      </c>
      <c r="D342" s="12"/>
      <c r="E342" s="80">
        <f>SUM(E341)</f>
        <v>40000</v>
      </c>
      <c r="F342" s="11"/>
      <c r="G342" s="11"/>
      <c r="H342" s="11"/>
      <c r="I342" s="11"/>
    </row>
    <row r="343" spans="1:9" ht="40" x14ac:dyDescent="0.25">
      <c r="A343" s="197">
        <v>156</v>
      </c>
      <c r="B343" s="209" t="s">
        <v>174</v>
      </c>
      <c r="C343" s="2" t="s">
        <v>1571</v>
      </c>
      <c r="D343" s="128" t="s">
        <v>1556</v>
      </c>
      <c r="E343" s="53">
        <v>10000</v>
      </c>
      <c r="F343" s="48">
        <v>10000</v>
      </c>
      <c r="G343" s="40" t="s">
        <v>322</v>
      </c>
      <c r="H343" s="4" t="s">
        <v>116</v>
      </c>
      <c r="I343" s="111" t="s">
        <v>1711</v>
      </c>
    </row>
    <row r="344" spans="1:9" x14ac:dyDescent="0.25">
      <c r="A344" s="198"/>
      <c r="B344" s="210"/>
      <c r="C344" s="11" t="s">
        <v>42</v>
      </c>
      <c r="D344" s="12"/>
      <c r="E344" s="80">
        <f>SUM(E343)</f>
        <v>10000</v>
      </c>
      <c r="F344" s="11"/>
      <c r="G344" s="11"/>
      <c r="H344" s="11"/>
      <c r="I344" s="11"/>
    </row>
    <row r="345" spans="1:9" ht="40" x14ac:dyDescent="0.25">
      <c r="A345" s="197">
        <v>157</v>
      </c>
      <c r="B345" s="199" t="s">
        <v>189</v>
      </c>
      <c r="C345" s="2" t="s">
        <v>1572</v>
      </c>
      <c r="D345" s="128" t="s">
        <v>313</v>
      </c>
      <c r="E345" s="53">
        <v>16650</v>
      </c>
      <c r="F345" s="48">
        <v>16650</v>
      </c>
      <c r="G345" s="40" t="s">
        <v>322</v>
      </c>
      <c r="H345" s="4" t="s">
        <v>116</v>
      </c>
      <c r="I345" s="111" t="s">
        <v>1711</v>
      </c>
    </row>
    <row r="346" spans="1:9" x14ac:dyDescent="0.25">
      <c r="A346" s="198"/>
      <c r="B346" s="199"/>
      <c r="C346" s="11" t="s">
        <v>42</v>
      </c>
      <c r="D346" s="12"/>
      <c r="E346" s="80">
        <f>SUM(E345)</f>
        <v>16650</v>
      </c>
      <c r="F346" s="11"/>
      <c r="G346" s="11"/>
      <c r="H346" s="11"/>
      <c r="I346" s="11"/>
    </row>
    <row r="347" spans="1:9" ht="69" x14ac:dyDescent="0.25">
      <c r="A347" s="197">
        <v>158</v>
      </c>
      <c r="B347" s="211" t="s">
        <v>133</v>
      </c>
      <c r="C347" s="2" t="s">
        <v>309</v>
      </c>
      <c r="D347" s="115" t="s">
        <v>310</v>
      </c>
      <c r="E347" s="53">
        <v>95000</v>
      </c>
      <c r="F347" s="44">
        <v>95000</v>
      </c>
      <c r="G347" s="40" t="s">
        <v>288</v>
      </c>
      <c r="H347" s="15" t="s">
        <v>273</v>
      </c>
      <c r="I347" s="111" t="s">
        <v>1711</v>
      </c>
    </row>
    <row r="348" spans="1:9" x14ac:dyDescent="0.25">
      <c r="A348" s="198"/>
      <c r="B348" s="213"/>
      <c r="C348" s="11" t="s">
        <v>42</v>
      </c>
      <c r="D348" s="12"/>
      <c r="E348" s="80">
        <f>SUM(E347:E347)</f>
        <v>95000</v>
      </c>
      <c r="F348" s="11"/>
      <c r="G348" s="11"/>
      <c r="H348" s="11"/>
      <c r="I348" s="11"/>
    </row>
    <row r="349" spans="1:9" ht="69" x14ac:dyDescent="0.25">
      <c r="A349" s="197">
        <v>159</v>
      </c>
      <c r="B349" s="251" t="s">
        <v>1788</v>
      </c>
      <c r="C349" s="5"/>
      <c r="D349" s="115" t="s">
        <v>310</v>
      </c>
      <c r="E349" s="53">
        <v>6500</v>
      </c>
      <c r="F349" s="44" t="s">
        <v>1789</v>
      </c>
      <c r="G349" s="40" t="s">
        <v>291</v>
      </c>
      <c r="H349" s="15" t="s">
        <v>1790</v>
      </c>
      <c r="I349" s="111" t="s">
        <v>1711</v>
      </c>
    </row>
    <row r="350" spans="1:9" x14ac:dyDescent="0.25">
      <c r="A350" s="198"/>
      <c r="B350" s="253"/>
      <c r="C350" s="11"/>
      <c r="D350" s="12"/>
      <c r="E350" s="80"/>
      <c r="F350" s="11"/>
      <c r="G350" s="11"/>
      <c r="H350" s="11"/>
      <c r="I350" s="11"/>
    </row>
    <row r="351" spans="1:9" ht="103.5" x14ac:dyDescent="0.25">
      <c r="A351" s="197">
        <v>160</v>
      </c>
      <c r="B351" s="209" t="s">
        <v>150</v>
      </c>
      <c r="C351" s="5" t="s">
        <v>1879</v>
      </c>
      <c r="D351" s="51" t="s">
        <v>1707</v>
      </c>
      <c r="E351" s="110">
        <f>F351/1.23</f>
        <v>2004000</v>
      </c>
      <c r="F351" s="63">
        <v>2464920</v>
      </c>
      <c r="G351" s="78" t="s">
        <v>322</v>
      </c>
      <c r="H351" s="15" t="s">
        <v>1708</v>
      </c>
      <c r="I351" s="97" t="s">
        <v>1644</v>
      </c>
    </row>
    <row r="352" spans="1:9" x14ac:dyDescent="0.25">
      <c r="A352" s="198"/>
      <c r="B352" s="210"/>
      <c r="C352" s="11" t="s">
        <v>42</v>
      </c>
      <c r="D352" s="12"/>
      <c r="E352" s="80">
        <f>SUM(E351)</f>
        <v>2004000</v>
      </c>
      <c r="F352" s="11"/>
      <c r="G352" s="11"/>
      <c r="H352" s="11"/>
      <c r="I352" s="11" t="s">
        <v>1644</v>
      </c>
    </row>
    <row r="353" spans="1:9" ht="103.5" x14ac:dyDescent="0.25">
      <c r="A353" s="197">
        <v>161</v>
      </c>
      <c r="B353" s="209" t="s">
        <v>1846</v>
      </c>
      <c r="C353" s="5" t="s">
        <v>1880</v>
      </c>
      <c r="D353" s="51" t="s">
        <v>1710</v>
      </c>
      <c r="E353" s="63">
        <v>475585.36585365853</v>
      </c>
      <c r="F353" s="22">
        <v>584970</v>
      </c>
      <c r="G353" s="19" t="s">
        <v>322</v>
      </c>
      <c r="H353" s="15" t="s">
        <v>1708</v>
      </c>
      <c r="I353" s="34" t="s">
        <v>1643</v>
      </c>
    </row>
    <row r="354" spans="1:9" x14ac:dyDescent="0.25">
      <c r="A354" s="198"/>
      <c r="B354" s="210"/>
      <c r="C354" s="11"/>
      <c r="D354" s="12"/>
      <c r="E354" s="109">
        <f>SUM(E353)</f>
        <v>475585.36585365853</v>
      </c>
      <c r="F354" s="11"/>
      <c r="G354" s="11"/>
      <c r="H354" s="11"/>
      <c r="I354" s="11" t="s">
        <v>1643</v>
      </c>
    </row>
    <row r="355" spans="1:9" ht="46" x14ac:dyDescent="0.25">
      <c r="A355" s="204">
        <v>162</v>
      </c>
      <c r="B355" s="209" t="s">
        <v>151</v>
      </c>
      <c r="C355" s="5" t="s">
        <v>1736</v>
      </c>
      <c r="D355" s="51" t="s">
        <v>1709</v>
      </c>
      <c r="E355" s="63">
        <v>50000</v>
      </c>
      <c r="F355" s="63">
        <v>100000</v>
      </c>
      <c r="G355" s="78" t="s">
        <v>1407</v>
      </c>
      <c r="H355" s="15" t="s">
        <v>1708</v>
      </c>
      <c r="I355" s="111" t="s">
        <v>1711</v>
      </c>
    </row>
    <row r="356" spans="1:9" x14ac:dyDescent="0.25">
      <c r="A356" s="204"/>
      <c r="B356" s="210"/>
      <c r="C356" s="11" t="s">
        <v>42</v>
      </c>
      <c r="D356" s="12"/>
      <c r="E356" s="80">
        <f>E355</f>
        <v>50000</v>
      </c>
      <c r="F356" s="11"/>
      <c r="G356" s="11"/>
      <c r="H356" s="11"/>
      <c r="I356" s="11"/>
    </row>
    <row r="357" spans="1:9" ht="40" x14ac:dyDescent="0.25">
      <c r="A357" s="197">
        <v>163</v>
      </c>
      <c r="B357" s="209" t="s">
        <v>164</v>
      </c>
      <c r="C357" s="5" t="s">
        <v>1830</v>
      </c>
      <c r="D357" s="35"/>
      <c r="E357" s="53">
        <v>50000</v>
      </c>
      <c r="F357" s="44" t="s">
        <v>1441</v>
      </c>
      <c r="G357" s="40" t="s">
        <v>336</v>
      </c>
      <c r="H357" s="140" t="s">
        <v>1824</v>
      </c>
      <c r="I357" s="111" t="s">
        <v>1711</v>
      </c>
    </row>
    <row r="358" spans="1:9" x14ac:dyDescent="0.25">
      <c r="A358" s="198"/>
      <c r="B358" s="210"/>
      <c r="C358" s="11" t="s">
        <v>42</v>
      </c>
      <c r="D358" s="12"/>
      <c r="E358" s="80">
        <f>SUM(E357)</f>
        <v>50000</v>
      </c>
      <c r="F358" s="11"/>
      <c r="G358" s="11"/>
      <c r="H358" s="11"/>
      <c r="I358" s="11"/>
    </row>
    <row r="359" spans="1:9" ht="46" customHeight="1" x14ac:dyDescent="0.25">
      <c r="A359" s="197">
        <v>164</v>
      </c>
      <c r="B359" s="209" t="s">
        <v>186</v>
      </c>
      <c r="C359" s="2"/>
      <c r="D359" s="35"/>
      <c r="E359" s="64"/>
      <c r="F359" s="40"/>
      <c r="G359" s="40" t="s">
        <v>336</v>
      </c>
      <c r="H359" s="140" t="s">
        <v>187</v>
      </c>
      <c r="I359" s="111" t="s">
        <v>1711</v>
      </c>
    </row>
    <row r="360" spans="1:9" x14ac:dyDescent="0.25">
      <c r="A360" s="198"/>
      <c r="B360" s="210"/>
      <c r="C360" s="11" t="s">
        <v>42</v>
      </c>
      <c r="D360" s="12"/>
      <c r="E360" s="80"/>
      <c r="F360" s="11"/>
      <c r="G360" s="11"/>
      <c r="H360" s="11"/>
      <c r="I360" s="11"/>
    </row>
    <row r="361" spans="1:9" ht="54" customHeight="1" x14ac:dyDescent="0.25">
      <c r="A361" s="197">
        <v>165</v>
      </c>
      <c r="B361" s="251" t="s">
        <v>1786</v>
      </c>
      <c r="C361" s="23"/>
      <c r="D361" s="49"/>
      <c r="E361" s="53">
        <v>325203</v>
      </c>
      <c r="F361" s="42" t="s">
        <v>1789</v>
      </c>
      <c r="G361" s="40" t="s">
        <v>322</v>
      </c>
      <c r="H361" s="15" t="s">
        <v>1787</v>
      </c>
      <c r="I361" s="31" t="s">
        <v>1643</v>
      </c>
    </row>
    <row r="362" spans="1:9" ht="54" customHeight="1" x14ac:dyDescent="0.25">
      <c r="A362" s="217"/>
      <c r="B362" s="252"/>
      <c r="C362" s="23"/>
      <c r="D362" s="49"/>
      <c r="E362" s="53">
        <v>308.94</v>
      </c>
      <c r="F362" s="42" t="s">
        <v>1908</v>
      </c>
      <c r="G362" s="40" t="s">
        <v>1427</v>
      </c>
      <c r="H362" s="15" t="s">
        <v>1937</v>
      </c>
      <c r="I362" s="31" t="s">
        <v>1643</v>
      </c>
    </row>
    <row r="363" spans="1:9" x14ac:dyDescent="0.25">
      <c r="A363" s="198"/>
      <c r="B363" s="253"/>
      <c r="C363" s="11" t="s">
        <v>42</v>
      </c>
      <c r="D363" s="12"/>
      <c r="E363" s="80">
        <f>SUM(E361:E362)</f>
        <v>325511.94</v>
      </c>
      <c r="F363" s="11"/>
      <c r="G363" s="11"/>
      <c r="H363" s="11"/>
      <c r="I363" s="46" t="s">
        <v>1643</v>
      </c>
    </row>
    <row r="364" spans="1:9" ht="40" x14ac:dyDescent="0.25">
      <c r="A364" s="197">
        <v>166</v>
      </c>
      <c r="B364" s="209" t="s">
        <v>190</v>
      </c>
      <c r="C364" s="23" t="s">
        <v>1828</v>
      </c>
      <c r="D364" s="142" t="s">
        <v>1829</v>
      </c>
      <c r="E364" s="53">
        <v>9550</v>
      </c>
      <c r="F364" s="44" t="s">
        <v>1859</v>
      </c>
      <c r="G364" s="40" t="s">
        <v>337</v>
      </c>
      <c r="H364" s="140" t="s">
        <v>1824</v>
      </c>
      <c r="I364" s="111" t="s">
        <v>1711</v>
      </c>
    </row>
    <row r="365" spans="1:9" x14ac:dyDescent="0.25">
      <c r="A365" s="198"/>
      <c r="B365" s="210"/>
      <c r="C365" s="11" t="s">
        <v>42</v>
      </c>
      <c r="D365" s="12"/>
      <c r="E365" s="80">
        <f>SUM(E364:E364)</f>
        <v>9550</v>
      </c>
      <c r="F365" s="11"/>
      <c r="G365" s="11"/>
      <c r="H365" s="11"/>
      <c r="I365" s="11"/>
    </row>
    <row r="366" spans="1:9" ht="40" x14ac:dyDescent="0.25">
      <c r="A366" s="197">
        <v>167</v>
      </c>
      <c r="B366" s="254" t="s">
        <v>312</v>
      </c>
      <c r="C366" s="2" t="s">
        <v>312</v>
      </c>
      <c r="D366" s="115" t="s">
        <v>313</v>
      </c>
      <c r="E366" s="53">
        <f>10000/1.23</f>
        <v>8130.0813008130081</v>
      </c>
      <c r="F366" s="44">
        <f>E366</f>
        <v>8130.0813008130081</v>
      </c>
      <c r="G366" s="40" t="s">
        <v>288</v>
      </c>
      <c r="H366" s="15" t="s">
        <v>311</v>
      </c>
      <c r="I366" s="111" t="s">
        <v>1711</v>
      </c>
    </row>
    <row r="367" spans="1:9" x14ac:dyDescent="0.25">
      <c r="A367" s="198"/>
      <c r="B367" s="254"/>
      <c r="C367" s="11" t="s">
        <v>42</v>
      </c>
      <c r="D367" s="11"/>
      <c r="E367" s="80">
        <f>SUM(E366)</f>
        <v>8130.0813008130081</v>
      </c>
      <c r="F367" s="11"/>
      <c r="G367" s="11"/>
      <c r="H367" s="11"/>
      <c r="I367" s="11"/>
    </row>
    <row r="368" spans="1:9" ht="46" x14ac:dyDescent="0.25">
      <c r="A368" s="197">
        <v>168</v>
      </c>
      <c r="B368" s="254" t="s">
        <v>314</v>
      </c>
      <c r="C368" s="2" t="s">
        <v>314</v>
      </c>
      <c r="D368" s="130" t="s">
        <v>313</v>
      </c>
      <c r="E368" s="53">
        <v>397764.22764227644</v>
      </c>
      <c r="F368" s="44">
        <f>E368</f>
        <v>397764.22764227644</v>
      </c>
      <c r="G368" s="40" t="s">
        <v>288</v>
      </c>
      <c r="H368" s="15" t="s">
        <v>311</v>
      </c>
      <c r="I368" s="31" t="s">
        <v>1643</v>
      </c>
    </row>
    <row r="369" spans="1:9" x14ac:dyDescent="0.25">
      <c r="A369" s="198"/>
      <c r="B369" s="254"/>
      <c r="C369" s="11" t="s">
        <v>42</v>
      </c>
      <c r="D369" s="11"/>
      <c r="E369" s="80">
        <f>SUM(E368)</f>
        <v>397764.22764227644</v>
      </c>
      <c r="F369" s="11"/>
      <c r="G369" s="11"/>
      <c r="H369" s="11"/>
      <c r="I369" s="46" t="s">
        <v>1643</v>
      </c>
    </row>
    <row r="370" spans="1:9" ht="34.5" x14ac:dyDescent="0.25">
      <c r="A370" s="197">
        <v>169</v>
      </c>
      <c r="B370" s="254" t="s">
        <v>315</v>
      </c>
      <c r="C370" s="2" t="s">
        <v>315</v>
      </c>
      <c r="D370" s="130" t="s">
        <v>313</v>
      </c>
      <c r="E370" s="53">
        <v>130000</v>
      </c>
      <c r="F370" s="44">
        <f>E370</f>
        <v>130000</v>
      </c>
      <c r="G370" s="40" t="s">
        <v>288</v>
      </c>
      <c r="H370" s="15" t="s">
        <v>311</v>
      </c>
      <c r="I370" s="31" t="s">
        <v>1643</v>
      </c>
    </row>
    <row r="371" spans="1:9" x14ac:dyDescent="0.25">
      <c r="A371" s="198"/>
      <c r="B371" s="254"/>
      <c r="C371" s="11" t="s">
        <v>42</v>
      </c>
      <c r="D371" s="11"/>
      <c r="E371" s="80">
        <f>SUM(E370)</f>
        <v>130000</v>
      </c>
      <c r="F371" s="11"/>
      <c r="G371" s="11"/>
      <c r="H371" s="11"/>
      <c r="I371" s="46" t="s">
        <v>1643</v>
      </c>
    </row>
    <row r="372" spans="1:9" ht="40" x14ac:dyDescent="0.25">
      <c r="A372" s="197">
        <v>170</v>
      </c>
      <c r="B372" s="239" t="s">
        <v>316</v>
      </c>
      <c r="C372" s="2" t="s">
        <v>316</v>
      </c>
      <c r="D372" s="130" t="s">
        <v>313</v>
      </c>
      <c r="E372" s="53">
        <v>16260.162601626016</v>
      </c>
      <c r="F372" s="44">
        <f>E372</f>
        <v>16260.162601626016</v>
      </c>
      <c r="G372" s="40" t="s">
        <v>288</v>
      </c>
      <c r="H372" s="15" t="s">
        <v>311</v>
      </c>
      <c r="I372" s="111" t="s">
        <v>1711</v>
      </c>
    </row>
    <row r="373" spans="1:9" x14ac:dyDescent="0.25">
      <c r="A373" s="198"/>
      <c r="B373" s="241"/>
      <c r="C373" s="11" t="s">
        <v>42</v>
      </c>
      <c r="D373" s="11"/>
      <c r="E373" s="80">
        <f>SUM(E372)</f>
        <v>16260.162601626016</v>
      </c>
      <c r="F373" s="11"/>
      <c r="G373" s="11"/>
      <c r="H373" s="11"/>
      <c r="I373" s="11"/>
    </row>
    <row r="374" spans="1:9" ht="34.5" x14ac:dyDescent="0.25">
      <c r="A374" s="197">
        <v>171</v>
      </c>
      <c r="B374" s="223" t="s">
        <v>1597</v>
      </c>
      <c r="C374" s="2" t="s">
        <v>1598</v>
      </c>
      <c r="D374" s="40" t="s">
        <v>1592</v>
      </c>
      <c r="E374" s="53">
        <v>1250000</v>
      </c>
      <c r="F374" s="44">
        <v>1250000</v>
      </c>
      <c r="G374" s="40" t="s">
        <v>288</v>
      </c>
      <c r="H374" s="15" t="s">
        <v>1578</v>
      </c>
      <c r="I374" s="99" t="s">
        <v>1644</v>
      </c>
    </row>
    <row r="375" spans="1:9" x14ac:dyDescent="0.25">
      <c r="A375" s="198"/>
      <c r="B375" s="223"/>
      <c r="C375" s="11" t="s">
        <v>42</v>
      </c>
      <c r="D375" s="11"/>
      <c r="E375" s="80">
        <f>SUM(E374)</f>
        <v>1250000</v>
      </c>
      <c r="F375" s="11"/>
      <c r="G375" s="11"/>
      <c r="H375" s="11"/>
      <c r="I375" s="71" t="s">
        <v>1644</v>
      </c>
    </row>
    <row r="376" spans="1:9" ht="46" x14ac:dyDescent="0.25">
      <c r="A376" s="197">
        <v>172</v>
      </c>
      <c r="B376" s="204" t="s">
        <v>1599</v>
      </c>
      <c r="C376" s="2" t="s">
        <v>1600</v>
      </c>
      <c r="D376" s="40" t="s">
        <v>1601</v>
      </c>
      <c r="E376" s="53">
        <v>65000</v>
      </c>
      <c r="F376" s="44">
        <v>65000</v>
      </c>
      <c r="G376" s="40" t="s">
        <v>1426</v>
      </c>
      <c r="H376" s="15" t="s">
        <v>1578</v>
      </c>
      <c r="I376" s="111" t="s">
        <v>1711</v>
      </c>
    </row>
    <row r="377" spans="1:9" x14ac:dyDescent="0.25">
      <c r="A377" s="198"/>
      <c r="B377" s="204"/>
      <c r="C377" s="11" t="s">
        <v>42</v>
      </c>
      <c r="D377" s="11"/>
      <c r="E377" s="80">
        <f>SUM(E376)</f>
        <v>65000</v>
      </c>
      <c r="F377" s="11"/>
      <c r="G377" s="11"/>
      <c r="H377" s="11"/>
      <c r="I377" s="71"/>
    </row>
    <row r="378" spans="1:9" ht="40" x14ac:dyDescent="0.25">
      <c r="A378" s="197">
        <v>173</v>
      </c>
      <c r="B378" s="199" t="s">
        <v>1602</v>
      </c>
      <c r="C378" s="2" t="s">
        <v>1603</v>
      </c>
      <c r="D378" s="40" t="s">
        <v>1604</v>
      </c>
      <c r="E378" s="53">
        <v>6000</v>
      </c>
      <c r="F378" s="44">
        <v>6000</v>
      </c>
      <c r="G378" s="40" t="s">
        <v>1482</v>
      </c>
      <c r="H378" s="15" t="s">
        <v>1578</v>
      </c>
      <c r="I378" s="111" t="s">
        <v>1711</v>
      </c>
    </row>
    <row r="379" spans="1:9" x14ac:dyDescent="0.25">
      <c r="A379" s="198"/>
      <c r="B379" s="199"/>
      <c r="C379" s="11" t="s">
        <v>42</v>
      </c>
      <c r="D379" s="11"/>
      <c r="E379" s="80">
        <f>SUM(E378)</f>
        <v>6000</v>
      </c>
      <c r="F379" s="11"/>
      <c r="G379" s="11"/>
      <c r="H379" s="11"/>
      <c r="I379" s="71"/>
    </row>
    <row r="380" spans="1:9" ht="40" x14ac:dyDescent="0.25">
      <c r="A380" s="197">
        <v>174</v>
      </c>
      <c r="B380" s="199" t="s">
        <v>1605</v>
      </c>
      <c r="C380" s="2" t="s">
        <v>1606</v>
      </c>
      <c r="D380" s="40" t="s">
        <v>1581</v>
      </c>
      <c r="E380" s="53">
        <v>70000</v>
      </c>
      <c r="F380" s="44">
        <v>70000</v>
      </c>
      <c r="G380" s="40" t="s">
        <v>337</v>
      </c>
      <c r="H380" s="15" t="s">
        <v>1578</v>
      </c>
      <c r="I380" s="111" t="s">
        <v>1711</v>
      </c>
    </row>
    <row r="381" spans="1:9" x14ac:dyDescent="0.25">
      <c r="A381" s="198"/>
      <c r="B381" s="199"/>
      <c r="C381" s="11" t="s">
        <v>42</v>
      </c>
      <c r="D381" s="11"/>
      <c r="E381" s="80">
        <f>SUM(E380)</f>
        <v>70000</v>
      </c>
      <c r="F381" s="11"/>
      <c r="G381" s="11"/>
      <c r="H381" s="11"/>
      <c r="I381" s="71"/>
    </row>
    <row r="382" spans="1:9" ht="40" x14ac:dyDescent="0.25">
      <c r="A382" s="197">
        <v>175</v>
      </c>
      <c r="B382" s="209" t="s">
        <v>1628</v>
      </c>
      <c r="C382" s="5" t="s">
        <v>1629</v>
      </c>
      <c r="D382" s="199" t="s">
        <v>1581</v>
      </c>
      <c r="E382" s="53">
        <v>2150</v>
      </c>
      <c r="F382" s="40" t="s">
        <v>1630</v>
      </c>
      <c r="G382" s="40" t="s">
        <v>291</v>
      </c>
      <c r="H382" s="15" t="s">
        <v>1633</v>
      </c>
      <c r="I382" s="111" t="s">
        <v>1711</v>
      </c>
    </row>
    <row r="383" spans="1:9" ht="40" x14ac:dyDescent="0.25">
      <c r="A383" s="217"/>
      <c r="B383" s="221"/>
      <c r="C383" s="5" t="s">
        <v>1631</v>
      </c>
      <c r="D383" s="199"/>
      <c r="E383" s="53">
        <v>510</v>
      </c>
      <c r="F383" s="40" t="s">
        <v>1632</v>
      </c>
      <c r="G383" s="40" t="s">
        <v>288</v>
      </c>
      <c r="H383" s="15" t="s">
        <v>1633</v>
      </c>
      <c r="I383" s="111" t="s">
        <v>1711</v>
      </c>
    </row>
    <row r="384" spans="1:9" x14ac:dyDescent="0.25">
      <c r="A384" s="198"/>
      <c r="B384" s="210"/>
      <c r="C384" s="11" t="s">
        <v>42</v>
      </c>
      <c r="D384" s="47"/>
      <c r="E384" s="45">
        <f>SUM(E382:E383)</f>
        <v>2660</v>
      </c>
      <c r="F384" s="46"/>
      <c r="G384" s="46"/>
      <c r="H384" s="46"/>
      <c r="I384" s="46"/>
    </row>
    <row r="385" spans="1:9" ht="40" x14ac:dyDescent="0.25">
      <c r="A385" s="197">
        <v>176</v>
      </c>
      <c r="B385" s="209" t="s">
        <v>1693</v>
      </c>
      <c r="C385" s="5"/>
      <c r="D385" s="115"/>
      <c r="E385" s="53">
        <v>1100</v>
      </c>
      <c r="F385" s="40" t="s">
        <v>1860</v>
      </c>
      <c r="G385" s="40" t="s">
        <v>288</v>
      </c>
      <c r="H385" s="15" t="s">
        <v>1678</v>
      </c>
      <c r="I385" s="111" t="s">
        <v>1711</v>
      </c>
    </row>
    <row r="386" spans="1:9" x14ac:dyDescent="0.25">
      <c r="A386" s="198"/>
      <c r="B386" s="210"/>
      <c r="C386" s="11" t="s">
        <v>42</v>
      </c>
      <c r="D386" s="47"/>
      <c r="E386" s="101">
        <f>SUM(E385)</f>
        <v>1100</v>
      </c>
      <c r="F386" s="46"/>
      <c r="G386" s="46"/>
      <c r="H386" s="46"/>
      <c r="I386" s="46"/>
    </row>
    <row r="387" spans="1:9" ht="40" x14ac:dyDescent="0.25">
      <c r="A387" s="197">
        <v>177</v>
      </c>
      <c r="B387" s="197" t="s">
        <v>1694</v>
      </c>
      <c r="C387" s="5"/>
      <c r="D387" s="115"/>
      <c r="E387" s="53">
        <v>3200</v>
      </c>
      <c r="F387" s="40" t="s">
        <v>1860</v>
      </c>
      <c r="G387" s="40" t="s">
        <v>1458</v>
      </c>
      <c r="H387" s="15" t="s">
        <v>1678</v>
      </c>
      <c r="I387" s="111" t="s">
        <v>1711</v>
      </c>
    </row>
    <row r="388" spans="1:9" x14ac:dyDescent="0.25">
      <c r="A388" s="198"/>
      <c r="B388" s="198"/>
      <c r="C388" s="11" t="s">
        <v>42</v>
      </c>
      <c r="D388" s="47"/>
      <c r="E388" s="101">
        <f>SUM(E387)</f>
        <v>3200</v>
      </c>
      <c r="F388" s="47"/>
      <c r="G388" s="47"/>
      <c r="H388" s="47"/>
      <c r="I388" s="47"/>
    </row>
    <row r="389" spans="1:9" ht="69" x14ac:dyDescent="0.25">
      <c r="A389" s="260">
        <v>178</v>
      </c>
      <c r="B389" s="209" t="s">
        <v>1896</v>
      </c>
      <c r="C389" s="5" t="s">
        <v>1900</v>
      </c>
      <c r="D389" s="51" t="s">
        <v>1897</v>
      </c>
      <c r="E389" s="63">
        <v>10400</v>
      </c>
      <c r="F389" s="63">
        <v>12792</v>
      </c>
      <c r="G389" s="78" t="s">
        <v>1407</v>
      </c>
      <c r="H389" s="15" t="s">
        <v>1708</v>
      </c>
      <c r="I389" s="111" t="s">
        <v>1711</v>
      </c>
    </row>
    <row r="390" spans="1:9" x14ac:dyDescent="0.25">
      <c r="A390" s="261"/>
      <c r="B390" s="210"/>
      <c r="C390" s="11" t="s">
        <v>42</v>
      </c>
      <c r="D390" s="12"/>
      <c r="E390" s="80">
        <f>E389</f>
        <v>10400</v>
      </c>
      <c r="F390" s="11"/>
      <c r="G390" s="11"/>
      <c r="H390" s="11"/>
      <c r="I390" s="11"/>
    </row>
    <row r="391" spans="1:9" ht="103.5" x14ac:dyDescent="0.25">
      <c r="A391" s="259">
        <v>179</v>
      </c>
      <c r="B391" s="209" t="s">
        <v>1896</v>
      </c>
      <c r="C391" s="5" t="s">
        <v>1898</v>
      </c>
      <c r="D391" s="51" t="s">
        <v>1899</v>
      </c>
      <c r="E391" s="63">
        <v>37500</v>
      </c>
      <c r="F391" s="63">
        <v>46125</v>
      </c>
      <c r="G391" s="78" t="s">
        <v>1407</v>
      </c>
      <c r="H391" s="15" t="s">
        <v>1708</v>
      </c>
      <c r="I391" s="111" t="s">
        <v>1711</v>
      </c>
    </row>
    <row r="392" spans="1:9" x14ac:dyDescent="0.25">
      <c r="A392" s="259"/>
      <c r="B392" s="210"/>
      <c r="C392" s="11" t="s">
        <v>42</v>
      </c>
      <c r="D392" s="12"/>
      <c r="E392" s="80">
        <f>E391</f>
        <v>37500</v>
      </c>
      <c r="F392" s="11"/>
      <c r="G392" s="11"/>
      <c r="H392" s="11"/>
      <c r="I392" s="11"/>
    </row>
    <row r="393" spans="1:9" ht="40" x14ac:dyDescent="0.25">
      <c r="A393" s="204">
        <v>180</v>
      </c>
      <c r="B393" s="199" t="s">
        <v>1902</v>
      </c>
      <c r="C393" s="5"/>
      <c r="D393" s="115" t="s">
        <v>1757</v>
      </c>
      <c r="E393" s="63">
        <v>45000</v>
      </c>
      <c r="F393" s="63"/>
      <c r="G393" s="78" t="s">
        <v>288</v>
      </c>
      <c r="H393" s="154" t="s">
        <v>1635</v>
      </c>
      <c r="I393" s="111" t="s">
        <v>1711</v>
      </c>
    </row>
    <row r="394" spans="1:9" x14ac:dyDescent="0.25">
      <c r="A394" s="198"/>
      <c r="B394" s="199"/>
      <c r="C394" s="11" t="s">
        <v>42</v>
      </c>
      <c r="D394" s="47"/>
      <c r="E394" s="45">
        <f>SUM(E393)</f>
        <v>45000</v>
      </c>
      <c r="F394" s="46"/>
      <c r="G394" s="46"/>
      <c r="H394" s="46"/>
      <c r="I394" s="46"/>
    </row>
    <row r="395" spans="1:9" ht="40" x14ac:dyDescent="0.25">
      <c r="A395" s="197">
        <v>181</v>
      </c>
      <c r="B395" s="209" t="s">
        <v>1938</v>
      </c>
      <c r="C395" s="5"/>
      <c r="D395" s="158" t="s">
        <v>1939</v>
      </c>
      <c r="E395" s="63">
        <v>813.01</v>
      </c>
      <c r="F395" s="22" t="s">
        <v>1910</v>
      </c>
      <c r="G395" s="78" t="s">
        <v>322</v>
      </c>
      <c r="H395" s="154" t="s">
        <v>1937</v>
      </c>
      <c r="I395" s="111" t="s">
        <v>1711</v>
      </c>
    </row>
    <row r="396" spans="1:9" x14ac:dyDescent="0.25">
      <c r="A396" s="217"/>
      <c r="B396" s="221"/>
      <c r="C396" s="25" t="s">
        <v>42</v>
      </c>
      <c r="D396" s="183"/>
      <c r="E396" s="184">
        <f>SUM(E395)</f>
        <v>813.01</v>
      </c>
      <c r="F396" s="183"/>
      <c r="G396" s="183"/>
      <c r="H396" s="183"/>
      <c r="I396" s="183"/>
    </row>
    <row r="397" spans="1:9" ht="40" x14ac:dyDescent="0.25">
      <c r="A397" s="204">
        <v>182</v>
      </c>
      <c r="B397" s="199" t="s">
        <v>1988</v>
      </c>
      <c r="C397" s="5" t="s">
        <v>1989</v>
      </c>
      <c r="D397" s="246" t="s">
        <v>1757</v>
      </c>
      <c r="E397" s="63">
        <v>450</v>
      </c>
      <c r="F397" s="22"/>
      <c r="G397" s="170" t="s">
        <v>288</v>
      </c>
      <c r="H397" s="154" t="s">
        <v>1979</v>
      </c>
      <c r="I397" s="111" t="s">
        <v>1711</v>
      </c>
    </row>
    <row r="398" spans="1:9" ht="40" x14ac:dyDescent="0.25">
      <c r="A398" s="204"/>
      <c r="B398" s="199"/>
      <c r="C398" s="5" t="s">
        <v>1990</v>
      </c>
      <c r="D398" s="247"/>
      <c r="E398" s="63">
        <v>2116.8000000000002</v>
      </c>
      <c r="F398" s="22"/>
      <c r="G398" s="170" t="s">
        <v>288</v>
      </c>
      <c r="H398" s="154" t="s">
        <v>1979</v>
      </c>
      <c r="I398" s="111" t="s">
        <v>1711</v>
      </c>
    </row>
    <row r="399" spans="1:9" ht="40" x14ac:dyDescent="0.25">
      <c r="A399" s="204"/>
      <c r="B399" s="199"/>
      <c r="C399" s="5" t="s">
        <v>1991</v>
      </c>
      <c r="D399" s="247"/>
      <c r="E399" s="63">
        <v>8500</v>
      </c>
      <c r="F399" s="22"/>
      <c r="G399" s="170" t="s">
        <v>288</v>
      </c>
      <c r="H399" s="154" t="s">
        <v>1979</v>
      </c>
      <c r="I399" s="111" t="s">
        <v>1711</v>
      </c>
    </row>
    <row r="400" spans="1:9" ht="40" x14ac:dyDescent="0.25">
      <c r="A400" s="204"/>
      <c r="B400" s="199"/>
      <c r="C400" s="5" t="s">
        <v>1992</v>
      </c>
      <c r="D400" s="247"/>
      <c r="E400" s="63">
        <v>5500</v>
      </c>
      <c r="F400" s="22"/>
      <c r="G400" s="170" t="s">
        <v>288</v>
      </c>
      <c r="H400" s="154" t="s">
        <v>1979</v>
      </c>
      <c r="I400" s="111" t="s">
        <v>1711</v>
      </c>
    </row>
    <row r="401" spans="1:9" ht="40" x14ac:dyDescent="0.25">
      <c r="A401" s="204"/>
      <c r="B401" s="199"/>
      <c r="C401" s="5" t="s">
        <v>1993</v>
      </c>
      <c r="D401" s="247"/>
      <c r="E401" s="63">
        <v>6000</v>
      </c>
      <c r="F401" s="22"/>
      <c r="G401" s="170" t="s">
        <v>288</v>
      </c>
      <c r="H401" s="154" t="s">
        <v>1979</v>
      </c>
      <c r="I401" s="111" t="s">
        <v>1711</v>
      </c>
    </row>
    <row r="402" spans="1:9" ht="40" x14ac:dyDescent="0.25">
      <c r="A402" s="204"/>
      <c r="B402" s="199"/>
      <c r="C402" s="5" t="s">
        <v>1994</v>
      </c>
      <c r="D402" s="247"/>
      <c r="E402" s="63">
        <v>4500</v>
      </c>
      <c r="F402" s="22"/>
      <c r="G402" s="170" t="s">
        <v>288</v>
      </c>
      <c r="H402" s="154" t="s">
        <v>1979</v>
      </c>
      <c r="I402" s="111" t="s">
        <v>1711</v>
      </c>
    </row>
    <row r="403" spans="1:9" ht="40" x14ac:dyDescent="0.25">
      <c r="A403" s="204"/>
      <c r="B403" s="199"/>
      <c r="C403" s="5" t="s">
        <v>1995</v>
      </c>
      <c r="D403" s="247"/>
      <c r="E403" s="63">
        <v>3000</v>
      </c>
      <c r="F403" s="22"/>
      <c r="G403" s="170" t="s">
        <v>288</v>
      </c>
      <c r="H403" s="154" t="s">
        <v>1979</v>
      </c>
      <c r="I403" s="111" t="s">
        <v>1711</v>
      </c>
    </row>
    <row r="404" spans="1:9" ht="40" x14ac:dyDescent="0.25">
      <c r="A404" s="204"/>
      <c r="B404" s="199"/>
      <c r="C404" s="5" t="s">
        <v>1996</v>
      </c>
      <c r="D404" s="247"/>
      <c r="E404" s="63">
        <v>4000</v>
      </c>
      <c r="F404" s="22"/>
      <c r="G404" s="170" t="s">
        <v>288</v>
      </c>
      <c r="H404" s="154" t="s">
        <v>1979</v>
      </c>
      <c r="I404" s="111" t="s">
        <v>1711</v>
      </c>
    </row>
    <row r="405" spans="1:9" ht="40" x14ac:dyDescent="0.25">
      <c r="A405" s="204"/>
      <c r="B405" s="199"/>
      <c r="C405" s="5" t="s">
        <v>1997</v>
      </c>
      <c r="D405" s="247"/>
      <c r="E405" s="63">
        <v>2000</v>
      </c>
      <c r="F405" s="22"/>
      <c r="G405" s="170" t="s">
        <v>288</v>
      </c>
      <c r="H405" s="154" t="s">
        <v>1979</v>
      </c>
      <c r="I405" s="111" t="s">
        <v>1711</v>
      </c>
    </row>
    <row r="406" spans="1:9" ht="40" x14ac:dyDescent="0.25">
      <c r="A406" s="204"/>
      <c r="B406" s="199"/>
      <c r="C406" s="5" t="s">
        <v>1998</v>
      </c>
      <c r="D406" s="248"/>
      <c r="E406" s="63">
        <v>2000</v>
      </c>
      <c r="F406" s="22"/>
      <c r="G406" s="170" t="s">
        <v>288</v>
      </c>
      <c r="H406" s="154" t="s">
        <v>1979</v>
      </c>
      <c r="I406" s="111" t="s">
        <v>1711</v>
      </c>
    </row>
    <row r="407" spans="1:9" x14ac:dyDescent="0.25">
      <c r="A407" s="204"/>
      <c r="B407" s="199"/>
      <c r="C407" s="11" t="s">
        <v>42</v>
      </c>
      <c r="D407" s="11"/>
      <c r="E407" s="80">
        <f>SUM(E397:E406)</f>
        <v>38066.800000000003</v>
      </c>
      <c r="F407" s="11"/>
      <c r="G407" s="11"/>
      <c r="H407" s="11"/>
      <c r="I407" s="11"/>
    </row>
    <row r="408" spans="1:9" ht="40" x14ac:dyDescent="0.25">
      <c r="A408" s="204">
        <v>183</v>
      </c>
      <c r="B408" s="204" t="s">
        <v>1999</v>
      </c>
      <c r="C408" s="5" t="s">
        <v>2000</v>
      </c>
      <c r="D408" s="246" t="s">
        <v>1757</v>
      </c>
      <c r="E408" s="63">
        <v>25000</v>
      </c>
      <c r="F408" s="22"/>
      <c r="G408" s="170" t="s">
        <v>322</v>
      </c>
      <c r="H408" s="154" t="s">
        <v>1979</v>
      </c>
      <c r="I408" s="111" t="s">
        <v>1711</v>
      </c>
    </row>
    <row r="409" spans="1:9" ht="40" x14ac:dyDescent="0.25">
      <c r="A409" s="204"/>
      <c r="B409" s="204"/>
      <c r="C409" s="5" t="s">
        <v>2001</v>
      </c>
      <c r="D409" s="247"/>
      <c r="E409" s="63">
        <v>25000</v>
      </c>
      <c r="F409" s="22"/>
      <c r="G409" s="170" t="s">
        <v>322</v>
      </c>
      <c r="H409" s="154" t="s">
        <v>1979</v>
      </c>
      <c r="I409" s="111" t="s">
        <v>1711</v>
      </c>
    </row>
    <row r="410" spans="1:9" ht="40" x14ac:dyDescent="0.25">
      <c r="A410" s="204"/>
      <c r="B410" s="204"/>
      <c r="C410" s="5" t="s">
        <v>2002</v>
      </c>
      <c r="D410" s="247"/>
      <c r="E410" s="63">
        <v>900</v>
      </c>
      <c r="F410" s="22"/>
      <c r="G410" s="170" t="s">
        <v>322</v>
      </c>
      <c r="H410" s="154" t="s">
        <v>1979</v>
      </c>
      <c r="I410" s="111" t="s">
        <v>1711</v>
      </c>
    </row>
    <row r="411" spans="1:9" ht="40" x14ac:dyDescent="0.25">
      <c r="A411" s="204"/>
      <c r="B411" s="204"/>
      <c r="C411" s="5" t="s">
        <v>2003</v>
      </c>
      <c r="D411" s="248"/>
      <c r="E411" s="63">
        <v>25000</v>
      </c>
      <c r="F411" s="22"/>
      <c r="G411" s="170" t="s">
        <v>322</v>
      </c>
      <c r="H411" s="154" t="s">
        <v>1979</v>
      </c>
      <c r="I411" s="111" t="s">
        <v>1711</v>
      </c>
    </row>
    <row r="412" spans="1:9" x14ac:dyDescent="0.25">
      <c r="A412" s="204"/>
      <c r="B412" s="204"/>
      <c r="C412" s="11" t="s">
        <v>42</v>
      </c>
      <c r="D412" s="47"/>
      <c r="E412" s="45">
        <f>SUM(E408:E411)</f>
        <v>75900</v>
      </c>
      <c r="F412" s="46"/>
      <c r="G412" s="46"/>
      <c r="H412" s="46"/>
      <c r="I412" s="46"/>
    </row>
    <row r="413" spans="1:9" ht="40" x14ac:dyDescent="0.25">
      <c r="A413" s="204">
        <v>184</v>
      </c>
      <c r="B413" s="265" t="s">
        <v>2017</v>
      </c>
      <c r="C413" s="5" t="s">
        <v>2018</v>
      </c>
      <c r="D413" s="181" t="s">
        <v>2019</v>
      </c>
      <c r="E413" s="63">
        <v>15000</v>
      </c>
      <c r="F413" s="22">
        <v>15000</v>
      </c>
      <c r="G413" s="182" t="s">
        <v>2009</v>
      </c>
      <c r="H413" s="154" t="s">
        <v>2005</v>
      </c>
      <c r="I413" s="111" t="s">
        <v>1711</v>
      </c>
    </row>
    <row r="414" spans="1:9" x14ac:dyDescent="0.25">
      <c r="A414" s="204"/>
      <c r="B414" s="199"/>
      <c r="C414" s="11" t="s">
        <v>42</v>
      </c>
      <c r="D414" s="47"/>
      <c r="E414" s="45">
        <f>SUM(E413)</f>
        <v>15000</v>
      </c>
      <c r="F414" s="46"/>
      <c r="G414" s="46"/>
      <c r="H414" s="46"/>
      <c r="I414" s="46"/>
    </row>
    <row r="415" spans="1:9" ht="41" customHeight="1" x14ac:dyDescent="0.25">
      <c r="A415" s="204">
        <v>185</v>
      </c>
      <c r="B415" s="199" t="s">
        <v>2020</v>
      </c>
      <c r="C415" s="5" t="s">
        <v>2021</v>
      </c>
      <c r="D415" s="181" t="s">
        <v>2034</v>
      </c>
      <c r="E415" s="63">
        <v>15000</v>
      </c>
      <c r="F415" s="22">
        <v>15000</v>
      </c>
      <c r="G415" s="182" t="s">
        <v>2009</v>
      </c>
      <c r="H415" s="154" t="s">
        <v>2005</v>
      </c>
      <c r="I415" s="111" t="s">
        <v>1711</v>
      </c>
    </row>
    <row r="416" spans="1:9" x14ac:dyDescent="0.25">
      <c r="A416" s="204"/>
      <c r="B416" s="199"/>
      <c r="C416" s="11" t="s">
        <v>42</v>
      </c>
      <c r="D416" s="47"/>
      <c r="E416" s="195">
        <f>SUM(E415)</f>
        <v>15000</v>
      </c>
      <c r="F416" s="47"/>
      <c r="G416" s="47"/>
      <c r="H416" s="47"/>
      <c r="I416" s="47"/>
    </row>
    <row r="417" spans="1:9" ht="40" x14ac:dyDescent="0.25">
      <c r="A417" s="197">
        <v>186</v>
      </c>
      <c r="B417" s="266" t="s">
        <v>2022</v>
      </c>
      <c r="C417" s="5" t="s">
        <v>2023</v>
      </c>
      <c r="D417" s="181" t="s">
        <v>2037</v>
      </c>
      <c r="E417" s="63">
        <v>45000</v>
      </c>
      <c r="F417" s="22">
        <v>45000</v>
      </c>
      <c r="G417" s="182" t="s">
        <v>2009</v>
      </c>
      <c r="H417" s="154" t="s">
        <v>2005</v>
      </c>
      <c r="I417" s="111" t="s">
        <v>1711</v>
      </c>
    </row>
    <row r="418" spans="1:9" x14ac:dyDescent="0.25">
      <c r="A418" s="198"/>
      <c r="B418" s="267"/>
      <c r="C418" s="11" t="s">
        <v>42</v>
      </c>
      <c r="D418" s="47"/>
      <c r="E418" s="195">
        <f>SUM(E417)</f>
        <v>45000</v>
      </c>
      <c r="F418" s="47"/>
      <c r="G418" s="47"/>
      <c r="H418" s="47"/>
      <c r="I418" s="47"/>
    </row>
    <row r="419" spans="1:9" ht="40" x14ac:dyDescent="0.25">
      <c r="A419" s="204">
        <v>187</v>
      </c>
      <c r="B419" s="268" t="s">
        <v>2024</v>
      </c>
      <c r="C419" s="194"/>
      <c r="D419" s="192" t="s">
        <v>2036</v>
      </c>
      <c r="E419" s="63">
        <v>95000</v>
      </c>
      <c r="F419" s="22">
        <v>95000</v>
      </c>
      <c r="G419" s="182" t="s">
        <v>2009</v>
      </c>
      <c r="H419" s="154" t="s">
        <v>2005</v>
      </c>
      <c r="I419" s="111" t="s">
        <v>1711</v>
      </c>
    </row>
    <row r="420" spans="1:9" x14ac:dyDescent="0.25">
      <c r="A420" s="204"/>
      <c r="B420" s="219"/>
      <c r="C420" s="11" t="s">
        <v>42</v>
      </c>
      <c r="D420" s="47"/>
      <c r="E420" s="45">
        <f>SUM(E419)</f>
        <v>95000</v>
      </c>
      <c r="F420" s="46"/>
      <c r="G420" s="46"/>
      <c r="H420" s="46"/>
      <c r="I420" s="46"/>
    </row>
    <row r="421" spans="1:9" ht="40" x14ac:dyDescent="0.25">
      <c r="A421" s="204">
        <v>188</v>
      </c>
      <c r="B421" s="204" t="s">
        <v>2025</v>
      </c>
      <c r="C421" s="194"/>
      <c r="D421" s="181" t="s">
        <v>2026</v>
      </c>
      <c r="E421" s="63">
        <v>90000</v>
      </c>
      <c r="F421" s="22">
        <v>90000</v>
      </c>
      <c r="G421" s="182" t="s">
        <v>2009</v>
      </c>
      <c r="H421" s="154" t="s">
        <v>2005</v>
      </c>
      <c r="I421" s="111" t="s">
        <v>1711</v>
      </c>
    </row>
    <row r="422" spans="1:9" x14ac:dyDescent="0.25">
      <c r="A422" s="204"/>
      <c r="B422" s="204"/>
      <c r="C422" s="11" t="s">
        <v>42</v>
      </c>
      <c r="D422" s="47"/>
      <c r="E422" s="101">
        <f>SUM(E421)</f>
        <v>90000</v>
      </c>
      <c r="F422" s="47"/>
      <c r="G422" s="47"/>
      <c r="H422" s="47"/>
      <c r="I422" s="47"/>
    </row>
    <row r="423" spans="1:9" ht="40" x14ac:dyDescent="0.25">
      <c r="A423" s="204">
        <v>189</v>
      </c>
      <c r="B423" s="265" t="s">
        <v>2028</v>
      </c>
      <c r="C423" s="2" t="s">
        <v>2029</v>
      </c>
      <c r="D423" s="181" t="s">
        <v>2035</v>
      </c>
      <c r="E423" s="63">
        <v>15000</v>
      </c>
      <c r="F423" s="22">
        <v>15000</v>
      </c>
      <c r="G423" s="182" t="s">
        <v>2009</v>
      </c>
      <c r="H423" s="154" t="s">
        <v>2005</v>
      </c>
      <c r="I423" s="111" t="s">
        <v>1711</v>
      </c>
    </row>
    <row r="424" spans="1:9" x14ac:dyDescent="0.25">
      <c r="A424" s="204"/>
      <c r="B424" s="265"/>
      <c r="C424" s="11" t="s">
        <v>42</v>
      </c>
      <c r="D424" s="47"/>
      <c r="E424" s="45">
        <f>SUM(E423)</f>
        <v>15000</v>
      </c>
      <c r="F424" s="46"/>
      <c r="G424" s="46"/>
      <c r="H424" s="46"/>
      <c r="I424" s="47"/>
    </row>
    <row r="425" spans="1:9" ht="40" x14ac:dyDescent="0.25">
      <c r="A425" s="197">
        <v>190</v>
      </c>
      <c r="B425" s="199" t="s">
        <v>2015</v>
      </c>
      <c r="C425" s="5" t="s">
        <v>2016</v>
      </c>
      <c r="D425" s="180" t="s">
        <v>2038</v>
      </c>
      <c r="E425" s="63">
        <v>5000</v>
      </c>
      <c r="F425" s="22">
        <v>5000</v>
      </c>
      <c r="G425" s="170" t="s">
        <v>2009</v>
      </c>
      <c r="H425" s="154" t="s">
        <v>2005</v>
      </c>
      <c r="I425" s="111" t="s">
        <v>1711</v>
      </c>
    </row>
    <row r="426" spans="1:9" x14ac:dyDescent="0.25">
      <c r="A426" s="198"/>
      <c r="B426" s="199"/>
      <c r="C426" s="11" t="s">
        <v>42</v>
      </c>
      <c r="D426" s="47"/>
      <c r="E426" s="45">
        <f>SUM(E425)</f>
        <v>5000</v>
      </c>
      <c r="F426" s="46"/>
      <c r="G426" s="46"/>
      <c r="H426" s="46"/>
      <c r="I426" s="46"/>
    </row>
    <row r="427" spans="1:9" ht="46" x14ac:dyDescent="0.25">
      <c r="A427" s="204">
        <v>191</v>
      </c>
      <c r="B427" s="265" t="s">
        <v>2030</v>
      </c>
      <c r="C427" s="2"/>
      <c r="D427" s="181" t="s">
        <v>2039</v>
      </c>
      <c r="E427" s="63">
        <v>80000</v>
      </c>
      <c r="F427" s="22">
        <v>80000</v>
      </c>
      <c r="G427" s="182" t="s">
        <v>2009</v>
      </c>
      <c r="H427" s="154" t="s">
        <v>2005</v>
      </c>
      <c r="I427" s="111" t="s">
        <v>1711</v>
      </c>
    </row>
    <row r="428" spans="1:9" x14ac:dyDescent="0.25">
      <c r="A428" s="204"/>
      <c r="B428" s="265"/>
      <c r="C428" s="11" t="s">
        <v>42</v>
      </c>
      <c r="D428" s="47"/>
      <c r="E428" s="45">
        <f>SUM(E427)</f>
        <v>80000</v>
      </c>
      <c r="F428" s="46"/>
      <c r="G428" s="46"/>
      <c r="H428" s="46"/>
      <c r="I428" s="46"/>
    </row>
    <row r="429" spans="1:9" ht="40" x14ac:dyDescent="0.25">
      <c r="A429" s="204">
        <v>192</v>
      </c>
      <c r="B429" s="265" t="s">
        <v>2031</v>
      </c>
      <c r="C429" s="2"/>
      <c r="D429" s="181" t="s">
        <v>2034</v>
      </c>
      <c r="E429" s="63">
        <v>2500</v>
      </c>
      <c r="F429" s="22">
        <v>32500</v>
      </c>
      <c r="G429" s="182" t="s">
        <v>2009</v>
      </c>
      <c r="H429" s="154" t="s">
        <v>2005</v>
      </c>
      <c r="I429" s="111" t="s">
        <v>1711</v>
      </c>
    </row>
    <row r="430" spans="1:9" x14ac:dyDescent="0.25">
      <c r="A430" s="204"/>
      <c r="B430" s="265"/>
      <c r="C430" s="11" t="s">
        <v>42</v>
      </c>
      <c r="D430" s="189"/>
      <c r="E430" s="190">
        <f>SUM(E429)</f>
        <v>2500</v>
      </c>
      <c r="F430" s="46"/>
      <c r="G430" s="191"/>
      <c r="H430" s="193"/>
      <c r="I430" s="46"/>
    </row>
    <row r="431" spans="1:9" ht="40" x14ac:dyDescent="0.25">
      <c r="A431" s="197">
        <v>193</v>
      </c>
      <c r="B431" s="209" t="s">
        <v>2032</v>
      </c>
      <c r="C431" s="2" t="s">
        <v>2033</v>
      </c>
      <c r="D431" s="181" t="s">
        <v>2034</v>
      </c>
      <c r="E431" s="63">
        <v>17000</v>
      </c>
      <c r="F431" s="22">
        <v>17000</v>
      </c>
      <c r="G431" s="182" t="s">
        <v>291</v>
      </c>
      <c r="H431" s="154" t="s">
        <v>2005</v>
      </c>
      <c r="I431" s="111" t="s">
        <v>1711</v>
      </c>
    </row>
    <row r="432" spans="1:9" x14ac:dyDescent="0.25">
      <c r="A432" s="198"/>
      <c r="B432" s="210"/>
      <c r="C432" s="11" t="s">
        <v>42</v>
      </c>
      <c r="D432" s="189"/>
      <c r="E432" s="190">
        <f>SUM(E431)</f>
        <v>17000</v>
      </c>
      <c r="F432" s="189"/>
      <c r="G432" s="189"/>
      <c r="H432" s="189"/>
      <c r="I432" s="189"/>
    </row>
  </sheetData>
  <autoFilter ref="A2:I432"/>
  <mergeCells count="406">
    <mergeCell ref="B431:B432"/>
    <mergeCell ref="A431:A432"/>
    <mergeCell ref="D408:D411"/>
    <mergeCell ref="E238:E239"/>
    <mergeCell ref="D238:D239"/>
    <mergeCell ref="B421:B422"/>
    <mergeCell ref="A421:A422"/>
    <mergeCell ref="D302:D303"/>
    <mergeCell ref="B423:B424"/>
    <mergeCell ref="A423:A424"/>
    <mergeCell ref="B427:B428"/>
    <mergeCell ref="A427:A428"/>
    <mergeCell ref="B429:B430"/>
    <mergeCell ref="A429:A430"/>
    <mergeCell ref="B413:B414"/>
    <mergeCell ref="A413:A414"/>
    <mergeCell ref="B415:B416"/>
    <mergeCell ref="A415:A416"/>
    <mergeCell ref="B417:B418"/>
    <mergeCell ref="A417:A418"/>
    <mergeCell ref="B419:B420"/>
    <mergeCell ref="A419:A420"/>
    <mergeCell ref="A313:A314"/>
    <mergeCell ref="B305:B306"/>
    <mergeCell ref="D199:D200"/>
    <mergeCell ref="B395:B396"/>
    <mergeCell ref="A395:A396"/>
    <mergeCell ref="A391:A392"/>
    <mergeCell ref="B391:B392"/>
    <mergeCell ref="A389:A390"/>
    <mergeCell ref="B389:B390"/>
    <mergeCell ref="I116:I120"/>
    <mergeCell ref="B382:B384"/>
    <mergeCell ref="D382:D383"/>
    <mergeCell ref="E116:E120"/>
    <mergeCell ref="G116:G120"/>
    <mergeCell ref="H116:H120"/>
    <mergeCell ref="F116:F120"/>
    <mergeCell ref="B161:B162"/>
    <mergeCell ref="B163:B165"/>
    <mergeCell ref="B222:B223"/>
    <mergeCell ref="D297:D298"/>
    <mergeCell ref="D247:D250"/>
    <mergeCell ref="B252:B253"/>
    <mergeCell ref="B166:B167"/>
    <mergeCell ref="B274:B275"/>
    <mergeCell ref="B218:B219"/>
    <mergeCell ref="B337:B338"/>
    <mergeCell ref="B127:B129"/>
    <mergeCell ref="B130:B133"/>
    <mergeCell ref="B170:B171"/>
    <mergeCell ref="B172:B173"/>
    <mergeCell ref="B270:B271"/>
    <mergeCell ref="B329:B330"/>
    <mergeCell ref="A274:A275"/>
    <mergeCell ref="A247:A251"/>
    <mergeCell ref="B254:B255"/>
    <mergeCell ref="A254:A255"/>
    <mergeCell ref="B256:B257"/>
    <mergeCell ref="A245:A246"/>
    <mergeCell ref="A302:A304"/>
    <mergeCell ref="B260:B261"/>
    <mergeCell ref="B300:B301"/>
    <mergeCell ref="A300:A301"/>
    <mergeCell ref="A252:A253"/>
    <mergeCell ref="B297:B299"/>
    <mergeCell ref="B276:B277"/>
    <mergeCell ref="A276:A277"/>
    <mergeCell ref="B262:B263"/>
    <mergeCell ref="A262:A263"/>
    <mergeCell ref="B264:B265"/>
    <mergeCell ref="A218:A219"/>
    <mergeCell ref="A187:A188"/>
    <mergeCell ref="B214:B215"/>
    <mergeCell ref="B216:B217"/>
    <mergeCell ref="A214:A215"/>
    <mergeCell ref="A216:A217"/>
    <mergeCell ref="B234:B235"/>
    <mergeCell ref="B236:B237"/>
    <mergeCell ref="A256:A257"/>
    <mergeCell ref="A222:A223"/>
    <mergeCell ref="B247:B251"/>
    <mergeCell ref="A232:A233"/>
    <mergeCell ref="A234:A235"/>
    <mergeCell ref="B220:B221"/>
    <mergeCell ref="A220:A221"/>
    <mergeCell ref="B224:B225"/>
    <mergeCell ref="A224:A225"/>
    <mergeCell ref="B226:B227"/>
    <mergeCell ref="A226:A227"/>
    <mergeCell ref="B230:B231"/>
    <mergeCell ref="B168:B169"/>
    <mergeCell ref="A206:A207"/>
    <mergeCell ref="A208:A209"/>
    <mergeCell ref="A210:A211"/>
    <mergeCell ref="A212:A213"/>
    <mergeCell ref="A180:A181"/>
    <mergeCell ref="B180:B181"/>
    <mergeCell ref="B206:B207"/>
    <mergeCell ref="B208:B209"/>
    <mergeCell ref="B210:B211"/>
    <mergeCell ref="B212:B213"/>
    <mergeCell ref="A199:A201"/>
    <mergeCell ref="A195:A196"/>
    <mergeCell ref="A197:A198"/>
    <mergeCell ref="B195:B196"/>
    <mergeCell ref="B197:B198"/>
    <mergeCell ref="B202:B203"/>
    <mergeCell ref="B204:B205"/>
    <mergeCell ref="A202:A203"/>
    <mergeCell ref="A204:A205"/>
    <mergeCell ref="B185:B186"/>
    <mergeCell ref="B187:B188"/>
    <mergeCell ref="B189:B190"/>
    <mergeCell ref="A185:A186"/>
    <mergeCell ref="A80:A81"/>
    <mergeCell ref="B82:B83"/>
    <mergeCell ref="A82:A83"/>
    <mergeCell ref="A95:A96"/>
    <mergeCell ref="B114:B115"/>
    <mergeCell ref="A108:A109"/>
    <mergeCell ref="A112:A113"/>
    <mergeCell ref="A114:A115"/>
    <mergeCell ref="A157:A158"/>
    <mergeCell ref="B157:B158"/>
    <mergeCell ref="A140:A142"/>
    <mergeCell ref="B143:B144"/>
    <mergeCell ref="A143:A144"/>
    <mergeCell ref="B145:B146"/>
    <mergeCell ref="A145:A146"/>
    <mergeCell ref="B147:B148"/>
    <mergeCell ref="B149:B150"/>
    <mergeCell ref="A147:A148"/>
    <mergeCell ref="A149:A150"/>
    <mergeCell ref="B140:B142"/>
    <mergeCell ref="B122:B126"/>
    <mergeCell ref="B136:B139"/>
    <mergeCell ref="A104:A105"/>
    <mergeCell ref="A89:A90"/>
    <mergeCell ref="D116:D120"/>
    <mergeCell ref="B116:B121"/>
    <mergeCell ref="A116:A121"/>
    <mergeCell ref="B95:B96"/>
    <mergeCell ref="B97:B99"/>
    <mergeCell ref="A100:A101"/>
    <mergeCell ref="B100:B101"/>
    <mergeCell ref="B102:B103"/>
    <mergeCell ref="D86:D87"/>
    <mergeCell ref="A93:A94"/>
    <mergeCell ref="A97:A99"/>
    <mergeCell ref="A102:A103"/>
    <mergeCell ref="A106:A107"/>
    <mergeCell ref="A110:A111"/>
    <mergeCell ref="B106:B107"/>
    <mergeCell ref="B108:B109"/>
    <mergeCell ref="B110:B111"/>
    <mergeCell ref="B112:B113"/>
    <mergeCell ref="B7:B8"/>
    <mergeCell ref="A182:A184"/>
    <mergeCell ref="B182:B184"/>
    <mergeCell ref="A174:A175"/>
    <mergeCell ref="B174:B175"/>
    <mergeCell ref="A32:A35"/>
    <mergeCell ref="B36:B37"/>
    <mergeCell ref="B38:B39"/>
    <mergeCell ref="B40:B41"/>
    <mergeCell ref="B42:B43"/>
    <mergeCell ref="B44:B45"/>
    <mergeCell ref="B46:B47"/>
    <mergeCell ref="A76:A77"/>
    <mergeCell ref="A78:A79"/>
    <mergeCell ref="A38:A39"/>
    <mergeCell ref="A40:A41"/>
    <mergeCell ref="A72:A73"/>
    <mergeCell ref="A74:A75"/>
    <mergeCell ref="A42:A43"/>
    <mergeCell ref="B50:B51"/>
    <mergeCell ref="A122:A126"/>
    <mergeCell ref="A127:A129"/>
    <mergeCell ref="B86:B88"/>
    <mergeCell ref="A86:A88"/>
    <mergeCell ref="A68:A69"/>
    <mergeCell ref="B24:B25"/>
    <mergeCell ref="A24:A25"/>
    <mergeCell ref="A3:A4"/>
    <mergeCell ref="B3:B4"/>
    <mergeCell ref="B58:B59"/>
    <mergeCell ref="A58:A59"/>
    <mergeCell ref="A50:A51"/>
    <mergeCell ref="B52:B53"/>
    <mergeCell ref="A52:A53"/>
    <mergeCell ref="B54:B55"/>
    <mergeCell ref="B56:B57"/>
    <mergeCell ref="A56:A57"/>
    <mergeCell ref="B9:B10"/>
    <mergeCell ref="A9:A10"/>
    <mergeCell ref="A5:A6"/>
    <mergeCell ref="B5:B6"/>
    <mergeCell ref="A7:A8"/>
    <mergeCell ref="B11:B12"/>
    <mergeCell ref="A66:A67"/>
    <mergeCell ref="A46:A47"/>
    <mergeCell ref="B48:B49"/>
    <mergeCell ref="A48:A49"/>
    <mergeCell ref="A26:A27"/>
    <mergeCell ref="A62:A63"/>
    <mergeCell ref="B64:B65"/>
    <mergeCell ref="A64:A65"/>
    <mergeCell ref="B13:B14"/>
    <mergeCell ref="A13:A14"/>
    <mergeCell ref="B15:B16"/>
    <mergeCell ref="A15:A16"/>
    <mergeCell ref="B17:B18"/>
    <mergeCell ref="A17:A18"/>
    <mergeCell ref="A22:A23"/>
    <mergeCell ref="B22:B23"/>
    <mergeCell ref="B32:B35"/>
    <mergeCell ref="A30:A31"/>
    <mergeCell ref="A36:A37"/>
    <mergeCell ref="A44:A45"/>
    <mergeCell ref="A11:A12"/>
    <mergeCell ref="B26:B27"/>
    <mergeCell ref="B302:B304"/>
    <mergeCell ref="B19:B21"/>
    <mergeCell ref="A19:A21"/>
    <mergeCell ref="B258:B259"/>
    <mergeCell ref="A258:A259"/>
    <mergeCell ref="B272:B273"/>
    <mergeCell ref="A260:A261"/>
    <mergeCell ref="A236:A237"/>
    <mergeCell ref="B238:B240"/>
    <mergeCell ref="B241:B242"/>
    <mergeCell ref="A238:A240"/>
    <mergeCell ref="A241:A242"/>
    <mergeCell ref="B243:B244"/>
    <mergeCell ref="B245:B246"/>
    <mergeCell ref="A243:A244"/>
    <mergeCell ref="A272:A273"/>
    <mergeCell ref="B232:B233"/>
    <mergeCell ref="B72:B73"/>
    <mergeCell ref="B74:B75"/>
    <mergeCell ref="A159:A160"/>
    <mergeCell ref="B66:B67"/>
    <mergeCell ref="A54:A55"/>
    <mergeCell ref="B307:B308"/>
    <mergeCell ref="B309:B310"/>
    <mergeCell ref="B311:B312"/>
    <mergeCell ref="A305:A306"/>
    <mergeCell ref="B313:B314"/>
    <mergeCell ref="B315:B316"/>
    <mergeCell ref="A230:A231"/>
    <mergeCell ref="A297:A299"/>
    <mergeCell ref="A264:A265"/>
    <mergeCell ref="A266:A267"/>
    <mergeCell ref="B266:B267"/>
    <mergeCell ref="B268:B269"/>
    <mergeCell ref="A268:A269"/>
    <mergeCell ref="B289:B290"/>
    <mergeCell ref="B291:B292"/>
    <mergeCell ref="A289:A290"/>
    <mergeCell ref="A291:A292"/>
    <mergeCell ref="B293:B294"/>
    <mergeCell ref="D282:D287"/>
    <mergeCell ref="A353:A354"/>
    <mergeCell ref="B353:B354"/>
    <mergeCell ref="A349:A350"/>
    <mergeCell ref="B343:B344"/>
    <mergeCell ref="A343:A344"/>
    <mergeCell ref="B345:B346"/>
    <mergeCell ref="A345:A346"/>
    <mergeCell ref="B347:B348"/>
    <mergeCell ref="A347:A348"/>
    <mergeCell ref="B349:B350"/>
    <mergeCell ref="A351:A352"/>
    <mergeCell ref="B351:B352"/>
    <mergeCell ref="B339:B340"/>
    <mergeCell ref="B331:B332"/>
    <mergeCell ref="A331:A332"/>
    <mergeCell ref="B333:B334"/>
    <mergeCell ref="A333:A334"/>
    <mergeCell ref="B341:B342"/>
    <mergeCell ref="A339:A340"/>
    <mergeCell ref="A341:A342"/>
    <mergeCell ref="A337:A338"/>
    <mergeCell ref="A335:A336"/>
    <mergeCell ref="B335:B336"/>
    <mergeCell ref="B385:B386"/>
    <mergeCell ref="B387:B388"/>
    <mergeCell ref="A315:A316"/>
    <mergeCell ref="A317:A318"/>
    <mergeCell ref="A319:A320"/>
    <mergeCell ref="B280:B281"/>
    <mergeCell ref="A280:A281"/>
    <mergeCell ref="B357:B358"/>
    <mergeCell ref="A357:A358"/>
    <mergeCell ref="B355:B356"/>
    <mergeCell ref="A355:A356"/>
    <mergeCell ref="A329:A330"/>
    <mergeCell ref="B327:B328"/>
    <mergeCell ref="A327:A328"/>
    <mergeCell ref="B325:B326"/>
    <mergeCell ref="B323:B324"/>
    <mergeCell ref="B321:B322"/>
    <mergeCell ref="B319:B320"/>
    <mergeCell ref="B317:B318"/>
    <mergeCell ref="A311:A312"/>
    <mergeCell ref="A321:A322"/>
    <mergeCell ref="A323:A324"/>
    <mergeCell ref="A325:A326"/>
    <mergeCell ref="A307:A308"/>
    <mergeCell ref="D32:D34"/>
    <mergeCell ref="D19:D20"/>
    <mergeCell ref="D122:D124"/>
    <mergeCell ref="D140:D141"/>
    <mergeCell ref="D182:D183"/>
    <mergeCell ref="B191:B192"/>
    <mergeCell ref="A191:A192"/>
    <mergeCell ref="B193:B194"/>
    <mergeCell ref="A193:A194"/>
    <mergeCell ref="A70:A71"/>
    <mergeCell ref="B80:B81"/>
    <mergeCell ref="B104:B105"/>
    <mergeCell ref="A170:A171"/>
    <mergeCell ref="A172:A173"/>
    <mergeCell ref="A130:A133"/>
    <mergeCell ref="B134:B135"/>
    <mergeCell ref="A134:A135"/>
    <mergeCell ref="A136:A139"/>
    <mergeCell ref="B159:B160"/>
    <mergeCell ref="B76:B77"/>
    <mergeCell ref="B78:B79"/>
    <mergeCell ref="A28:A29"/>
    <mergeCell ref="B28:B29"/>
    <mergeCell ref="B30:B31"/>
    <mergeCell ref="B393:B394"/>
    <mergeCell ref="A393:A394"/>
    <mergeCell ref="B278:B279"/>
    <mergeCell ref="A278:A279"/>
    <mergeCell ref="A293:A294"/>
    <mergeCell ref="A295:A296"/>
    <mergeCell ref="B295:B296"/>
    <mergeCell ref="B282:B288"/>
    <mergeCell ref="A282:A288"/>
    <mergeCell ref="B359:B360"/>
    <mergeCell ref="A382:A384"/>
    <mergeCell ref="B366:B367"/>
    <mergeCell ref="B368:B369"/>
    <mergeCell ref="B370:B371"/>
    <mergeCell ref="A385:A386"/>
    <mergeCell ref="A387:A388"/>
    <mergeCell ref="B374:B375"/>
    <mergeCell ref="B376:B377"/>
    <mergeCell ref="B378:B379"/>
    <mergeCell ref="B380:B381"/>
    <mergeCell ref="A374:A375"/>
    <mergeCell ref="A376:A377"/>
    <mergeCell ref="A378:A379"/>
    <mergeCell ref="A380:A381"/>
    <mergeCell ref="A84:A85"/>
    <mergeCell ref="B84:B85"/>
    <mergeCell ref="A228:A229"/>
    <mergeCell ref="B228:B229"/>
    <mergeCell ref="B89:B90"/>
    <mergeCell ref="A91:A92"/>
    <mergeCell ref="B91:B92"/>
    <mergeCell ref="B93:B94"/>
    <mergeCell ref="A166:A167"/>
    <mergeCell ref="A189:A190"/>
    <mergeCell ref="B199:B201"/>
    <mergeCell ref="B178:B179"/>
    <mergeCell ref="A178:A179"/>
    <mergeCell ref="B151:B152"/>
    <mergeCell ref="A151:A152"/>
    <mergeCell ref="A153:A154"/>
    <mergeCell ref="B153:B154"/>
    <mergeCell ref="B155:B156"/>
    <mergeCell ref="A155:A156"/>
    <mergeCell ref="A176:A177"/>
    <mergeCell ref="B176:B177"/>
    <mergeCell ref="A163:A165"/>
    <mergeCell ref="A161:A162"/>
    <mergeCell ref="A168:A169"/>
    <mergeCell ref="B408:B412"/>
    <mergeCell ref="B397:B407"/>
    <mergeCell ref="A397:A407"/>
    <mergeCell ref="A408:A412"/>
    <mergeCell ref="D397:D406"/>
    <mergeCell ref="B425:B426"/>
    <mergeCell ref="A425:A426"/>
    <mergeCell ref="B68:B69"/>
    <mergeCell ref="B60:B61"/>
    <mergeCell ref="A60:A61"/>
    <mergeCell ref="B62:B63"/>
    <mergeCell ref="A270:A271"/>
    <mergeCell ref="B70:B71"/>
    <mergeCell ref="A370:A371"/>
    <mergeCell ref="A372:A373"/>
    <mergeCell ref="A364:A365"/>
    <mergeCell ref="B361:B363"/>
    <mergeCell ref="A361:A363"/>
    <mergeCell ref="A359:A360"/>
    <mergeCell ref="B364:B365"/>
    <mergeCell ref="B372:B373"/>
    <mergeCell ref="A366:A367"/>
    <mergeCell ref="A368:A369"/>
    <mergeCell ref="A309:A310"/>
  </mergeCells>
  <phoneticPr fontId="9" type="noConversion"/>
  <hyperlinks>
    <hyperlink ref="D270" r:id="rId1" display="https://www.portalzp.pl/kody-cpv/szczegoly/uslugi-przechowywania-statkow-7861"/>
    <hyperlink ref="D415" r:id="rId2" display="https://www.portalzp.pl/kody-cpv/szczegoly/elektroniczne-uslugi-informacyjne-7920"/>
  </hyperlinks>
  <pageMargins left="0.31496062992125984" right="0.31496062992125984" top="0.3543307086614173" bottom="0.3543307086614173" header="0.31496062992125984" footer="0.31496062992125984"/>
  <pageSetup paperSize="9" scale="38" fitToHeight="0"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7"/>
  <sheetViews>
    <sheetView showGridLines="0" zoomScaleNormal="100" workbookViewId="0">
      <pane ySplit="2" topLeftCell="A3" activePane="bottomLeft" state="frozen"/>
      <selection pane="bottomLeft" activeCell="Q5" sqref="Q5"/>
    </sheetView>
  </sheetViews>
  <sheetFormatPr defaultRowHeight="14.5" x14ac:dyDescent="0.35"/>
  <cols>
    <col min="1" max="1" width="9.453125" customWidth="1"/>
    <col min="2" max="2" width="24.81640625" customWidth="1"/>
    <col min="3" max="3" width="33" customWidth="1"/>
    <col min="4" max="4" width="22" customWidth="1"/>
    <col min="5" max="5" width="15.54296875" style="118" customWidth="1"/>
    <col min="6" max="6" width="18.1796875" customWidth="1"/>
    <col min="7" max="7" width="13" customWidth="1"/>
    <col min="8" max="8" width="22.453125" customWidth="1"/>
    <col min="9" max="9" width="19.81640625" customWidth="1"/>
  </cols>
  <sheetData>
    <row r="2" spans="1:9" ht="46" x14ac:dyDescent="0.35">
      <c r="A2" s="37" t="s">
        <v>241</v>
      </c>
      <c r="B2" s="14" t="s">
        <v>0</v>
      </c>
      <c r="C2" s="37" t="s">
        <v>1847</v>
      </c>
      <c r="D2" s="37" t="s">
        <v>7</v>
      </c>
      <c r="E2" s="37" t="s">
        <v>1</v>
      </c>
      <c r="F2" s="37" t="s">
        <v>2</v>
      </c>
      <c r="G2" s="37" t="s">
        <v>23</v>
      </c>
      <c r="H2" s="14" t="s">
        <v>3</v>
      </c>
      <c r="I2" s="65" t="s">
        <v>237</v>
      </c>
    </row>
    <row r="3" spans="1:9" ht="46" x14ac:dyDescent="0.35">
      <c r="A3" s="197">
        <v>1</v>
      </c>
      <c r="B3" s="209" t="s">
        <v>134</v>
      </c>
      <c r="C3" s="5" t="s">
        <v>1715</v>
      </c>
      <c r="D3" s="40" t="s">
        <v>1716</v>
      </c>
      <c r="E3" s="53">
        <v>813008.13008130086</v>
      </c>
      <c r="F3" s="53">
        <v>1000000</v>
      </c>
      <c r="G3" s="35" t="s">
        <v>322</v>
      </c>
      <c r="H3" s="4" t="s">
        <v>1708</v>
      </c>
      <c r="I3" s="31" t="s">
        <v>1643</v>
      </c>
    </row>
    <row r="4" spans="1:9" x14ac:dyDescent="0.35">
      <c r="A4" s="198"/>
      <c r="B4" s="210"/>
      <c r="C4" s="11" t="s">
        <v>42</v>
      </c>
      <c r="D4" s="11"/>
      <c r="E4" s="80">
        <f>SUM(E3)</f>
        <v>813008.13008130086</v>
      </c>
      <c r="F4" s="32"/>
      <c r="G4" s="11"/>
      <c r="H4" s="11"/>
      <c r="I4" s="46" t="s">
        <v>1643</v>
      </c>
    </row>
    <row r="5" spans="1:9" ht="57.5" x14ac:dyDescent="0.35">
      <c r="A5" s="197">
        <v>2</v>
      </c>
      <c r="B5" s="209" t="s">
        <v>134</v>
      </c>
      <c r="C5" s="5" t="s">
        <v>1891</v>
      </c>
      <c r="D5" s="40" t="s">
        <v>1717</v>
      </c>
      <c r="E5" s="53">
        <v>813008.13008130086</v>
      </c>
      <c r="F5" s="53">
        <v>1000000</v>
      </c>
      <c r="G5" s="35" t="s">
        <v>322</v>
      </c>
      <c r="H5" s="4" t="s">
        <v>1708</v>
      </c>
      <c r="I5" s="31" t="s">
        <v>1643</v>
      </c>
    </row>
    <row r="6" spans="1:9" x14ac:dyDescent="0.35">
      <c r="A6" s="198"/>
      <c r="B6" s="210"/>
      <c r="C6" s="11" t="s">
        <v>42</v>
      </c>
      <c r="D6" s="11"/>
      <c r="E6" s="80">
        <f>SUM(E5)</f>
        <v>813008.13008130086</v>
      </c>
      <c r="F6" s="32"/>
      <c r="G6" s="11"/>
      <c r="H6" s="11"/>
      <c r="I6" s="46" t="s">
        <v>1643</v>
      </c>
    </row>
    <row r="7" spans="1:9" ht="57.5" x14ac:dyDescent="0.35">
      <c r="A7" s="197">
        <v>3</v>
      </c>
      <c r="B7" s="209" t="s">
        <v>134</v>
      </c>
      <c r="C7" s="5" t="s">
        <v>1892</v>
      </c>
      <c r="D7" s="108" t="s">
        <v>1718</v>
      </c>
      <c r="E7" s="53">
        <v>406504.06504065043</v>
      </c>
      <c r="F7" s="53">
        <v>500000</v>
      </c>
      <c r="G7" s="35" t="s">
        <v>288</v>
      </c>
      <c r="H7" s="4" t="s">
        <v>1708</v>
      </c>
      <c r="I7" s="31" t="s">
        <v>1643</v>
      </c>
    </row>
    <row r="8" spans="1:9" x14ac:dyDescent="0.35">
      <c r="A8" s="198"/>
      <c r="B8" s="210"/>
      <c r="C8" s="11" t="s">
        <v>42</v>
      </c>
      <c r="D8" s="11"/>
      <c r="E8" s="80">
        <f>SUM(E7)</f>
        <v>406504.06504065043</v>
      </c>
      <c r="F8" s="32"/>
      <c r="G8" s="11"/>
      <c r="H8" s="11"/>
      <c r="I8" s="46" t="s">
        <v>1643</v>
      </c>
    </row>
    <row r="9" spans="1:9" ht="34.5" customHeight="1" x14ac:dyDescent="0.35">
      <c r="A9" s="197">
        <v>4</v>
      </c>
      <c r="B9" s="209" t="s">
        <v>134</v>
      </c>
      <c r="C9" s="5" t="s">
        <v>1881</v>
      </c>
      <c r="D9" s="51" t="s">
        <v>1719</v>
      </c>
      <c r="E9" s="53">
        <v>487804.87804878049</v>
      </c>
      <c r="F9" s="53">
        <v>600000</v>
      </c>
      <c r="G9" s="78" t="s">
        <v>288</v>
      </c>
      <c r="H9" s="4" t="s">
        <v>1720</v>
      </c>
      <c r="I9" s="31" t="s">
        <v>1643</v>
      </c>
    </row>
    <row r="10" spans="1:9" x14ac:dyDescent="0.35">
      <c r="A10" s="198"/>
      <c r="B10" s="210"/>
      <c r="C10" s="11" t="s">
        <v>42</v>
      </c>
      <c r="D10" s="11"/>
      <c r="E10" s="80">
        <f>SUM(E9)</f>
        <v>487804.87804878049</v>
      </c>
      <c r="F10" s="32"/>
      <c r="G10" s="11"/>
      <c r="H10" s="11"/>
      <c r="I10" s="46" t="s">
        <v>1643</v>
      </c>
    </row>
    <row r="11" spans="1:9" ht="50" x14ac:dyDescent="0.35">
      <c r="A11" s="197">
        <v>5</v>
      </c>
      <c r="B11" s="209" t="s">
        <v>134</v>
      </c>
      <c r="C11" s="5" t="s">
        <v>1874</v>
      </c>
      <c r="D11" s="51" t="s">
        <v>1721</v>
      </c>
      <c r="E11" s="53">
        <v>100000</v>
      </c>
      <c r="F11" s="53">
        <v>123000</v>
      </c>
      <c r="G11" s="78" t="s">
        <v>291</v>
      </c>
      <c r="H11" s="4" t="s">
        <v>1720</v>
      </c>
      <c r="I11" s="111" t="s">
        <v>1711</v>
      </c>
    </row>
    <row r="12" spans="1:9" x14ac:dyDescent="0.35">
      <c r="A12" s="198"/>
      <c r="B12" s="210"/>
      <c r="C12" s="11" t="s">
        <v>42</v>
      </c>
      <c r="D12" s="11"/>
      <c r="E12" s="80">
        <f>SUM(E11)</f>
        <v>100000</v>
      </c>
      <c r="F12" s="11"/>
      <c r="G12" s="11"/>
      <c r="H12" s="11"/>
      <c r="I12" s="11"/>
    </row>
    <row r="13" spans="1:9" ht="46" x14ac:dyDescent="0.35">
      <c r="A13" s="197">
        <v>6</v>
      </c>
      <c r="B13" s="209" t="s">
        <v>134</v>
      </c>
      <c r="C13" s="5" t="s">
        <v>1882</v>
      </c>
      <c r="D13" s="51" t="s">
        <v>1722</v>
      </c>
      <c r="E13" s="63">
        <v>801349.5</v>
      </c>
      <c r="F13" s="63">
        <v>1070276</v>
      </c>
      <c r="G13" s="78" t="s">
        <v>288</v>
      </c>
      <c r="H13" s="15" t="s">
        <v>1723</v>
      </c>
      <c r="I13" s="31" t="s">
        <v>1643</v>
      </c>
    </row>
    <row r="14" spans="1:9" x14ac:dyDescent="0.35">
      <c r="A14" s="198"/>
      <c r="B14" s="210"/>
      <c r="C14" s="11" t="s">
        <v>42</v>
      </c>
      <c r="D14" s="11"/>
      <c r="E14" s="80">
        <f>SUM(E13)</f>
        <v>801349.5</v>
      </c>
      <c r="F14" s="32"/>
      <c r="G14" s="11"/>
      <c r="H14" s="11"/>
      <c r="I14" s="46" t="s">
        <v>1643</v>
      </c>
    </row>
    <row r="15" spans="1:9" ht="172.5" x14ac:dyDescent="0.35">
      <c r="A15" s="197">
        <v>7</v>
      </c>
      <c r="B15" s="209" t="s">
        <v>135</v>
      </c>
      <c r="C15" s="5" t="s">
        <v>1883</v>
      </c>
      <c r="D15" s="51" t="s">
        <v>1724</v>
      </c>
      <c r="E15" s="116">
        <v>30081300.81300813</v>
      </c>
      <c r="F15" s="123">
        <v>37000000</v>
      </c>
      <c r="G15" s="26" t="s">
        <v>1776</v>
      </c>
      <c r="H15" s="15" t="s">
        <v>1725</v>
      </c>
      <c r="I15" s="97" t="s">
        <v>1644</v>
      </c>
    </row>
    <row r="16" spans="1:9" x14ac:dyDescent="0.35">
      <c r="A16" s="198"/>
      <c r="B16" s="210"/>
      <c r="C16" s="11" t="s">
        <v>42</v>
      </c>
      <c r="D16" s="11"/>
      <c r="E16" s="80">
        <f>SUM(E15)</f>
        <v>30081300.81300813</v>
      </c>
      <c r="F16" s="32"/>
      <c r="G16" s="11"/>
      <c r="H16" s="11"/>
      <c r="I16" s="11" t="s">
        <v>1644</v>
      </c>
    </row>
    <row r="17" spans="1:9" ht="172.5" x14ac:dyDescent="0.35">
      <c r="A17" s="197">
        <v>8</v>
      </c>
      <c r="B17" s="209" t="s">
        <v>135</v>
      </c>
      <c r="C17" s="5" t="s">
        <v>1884</v>
      </c>
      <c r="D17" s="51" t="s">
        <v>1724</v>
      </c>
      <c r="E17" s="116">
        <v>11392845.528455285</v>
      </c>
      <c r="F17" s="134">
        <f>16013200-2000000</f>
        <v>14013200</v>
      </c>
      <c r="G17" s="26" t="s">
        <v>322</v>
      </c>
      <c r="H17" s="15" t="s">
        <v>1708</v>
      </c>
      <c r="I17" s="31" t="s">
        <v>1643</v>
      </c>
    </row>
    <row r="18" spans="1:9" x14ac:dyDescent="0.35">
      <c r="A18" s="198"/>
      <c r="B18" s="210"/>
      <c r="C18" s="11" t="s">
        <v>42</v>
      </c>
      <c r="D18" s="11"/>
      <c r="E18" s="80">
        <f>SUM(E17)</f>
        <v>11392845.528455285</v>
      </c>
      <c r="F18" s="32"/>
      <c r="G18" s="11"/>
      <c r="H18" s="11"/>
      <c r="I18" s="46" t="s">
        <v>1643</v>
      </c>
    </row>
    <row r="19" spans="1:9" ht="172.5" x14ac:dyDescent="0.35">
      <c r="A19" s="197">
        <v>9</v>
      </c>
      <c r="B19" s="209" t="s">
        <v>135</v>
      </c>
      <c r="C19" s="5" t="s">
        <v>1885</v>
      </c>
      <c r="D19" s="51" t="s">
        <v>1724</v>
      </c>
      <c r="E19" s="92">
        <v>2136910.5691056913</v>
      </c>
      <c r="F19" s="124">
        <v>2628400</v>
      </c>
      <c r="G19" s="26" t="s">
        <v>288</v>
      </c>
      <c r="H19" s="4" t="s">
        <v>1708</v>
      </c>
      <c r="I19" s="31" t="s">
        <v>1643</v>
      </c>
    </row>
    <row r="20" spans="1:9" x14ac:dyDescent="0.35">
      <c r="A20" s="198"/>
      <c r="B20" s="210"/>
      <c r="C20" s="11" t="s">
        <v>42</v>
      </c>
      <c r="D20" s="11"/>
      <c r="E20" s="80">
        <f>SUM(E19)</f>
        <v>2136910.5691056913</v>
      </c>
      <c r="F20" s="32"/>
      <c r="G20" s="11"/>
      <c r="H20" s="11"/>
      <c r="I20" s="46" t="s">
        <v>1643</v>
      </c>
    </row>
    <row r="21" spans="1:9" ht="150" x14ac:dyDescent="0.35">
      <c r="A21" s="197">
        <v>10</v>
      </c>
      <c r="B21" s="209" t="s">
        <v>135</v>
      </c>
      <c r="C21" s="5" t="s">
        <v>2046</v>
      </c>
      <c r="D21" s="157" t="s">
        <v>1724</v>
      </c>
      <c r="E21" s="116">
        <f>F21/1.23</f>
        <v>18938617.886178862</v>
      </c>
      <c r="F21" s="134">
        <f>29248500-5954000</f>
        <v>23294500</v>
      </c>
      <c r="G21" s="26" t="s">
        <v>322</v>
      </c>
      <c r="H21" s="4" t="s">
        <v>1708</v>
      </c>
      <c r="I21" s="31" t="s">
        <v>1643</v>
      </c>
    </row>
    <row r="22" spans="1:9" x14ac:dyDescent="0.35">
      <c r="A22" s="198"/>
      <c r="B22" s="210"/>
      <c r="C22" s="11" t="s">
        <v>42</v>
      </c>
      <c r="D22" s="11"/>
      <c r="E22" s="80">
        <f>SUM(E21)</f>
        <v>18938617.886178862</v>
      </c>
      <c r="F22" s="32"/>
      <c r="G22" s="11"/>
      <c r="H22" s="11"/>
      <c r="I22" s="46" t="s">
        <v>1643</v>
      </c>
    </row>
    <row r="23" spans="1:9" ht="150" x14ac:dyDescent="0.35">
      <c r="A23" s="197">
        <v>11</v>
      </c>
      <c r="B23" s="209" t="s">
        <v>135</v>
      </c>
      <c r="C23" s="5" t="s">
        <v>1886</v>
      </c>
      <c r="D23" s="157" t="s">
        <v>1724</v>
      </c>
      <c r="E23" s="119">
        <v>11617886.178861789</v>
      </c>
      <c r="F23" s="134">
        <f>15000000-710000</f>
        <v>14290000</v>
      </c>
      <c r="G23" s="26" t="s">
        <v>1458</v>
      </c>
      <c r="H23" s="4" t="s">
        <v>1708</v>
      </c>
      <c r="I23" s="31" t="s">
        <v>1643</v>
      </c>
    </row>
    <row r="24" spans="1:9" x14ac:dyDescent="0.35">
      <c r="A24" s="198"/>
      <c r="B24" s="210"/>
      <c r="C24" s="11"/>
      <c r="D24" s="11"/>
      <c r="E24" s="80">
        <f>SUM(E23)</f>
        <v>11617886.178861789</v>
      </c>
      <c r="F24" s="32"/>
      <c r="G24" s="11"/>
      <c r="H24" s="11"/>
      <c r="I24" s="46" t="s">
        <v>1643</v>
      </c>
    </row>
    <row r="25" spans="1:9" ht="57.5" x14ac:dyDescent="0.35">
      <c r="A25" s="197">
        <v>12</v>
      </c>
      <c r="B25" s="209" t="s">
        <v>14</v>
      </c>
      <c r="C25" s="5" t="s">
        <v>1887</v>
      </c>
      <c r="D25" s="117" t="s">
        <v>1726</v>
      </c>
      <c r="E25" s="92">
        <v>81300.813008130077</v>
      </c>
      <c r="F25" s="124">
        <v>100000</v>
      </c>
      <c r="G25" s="26" t="s">
        <v>288</v>
      </c>
      <c r="H25" s="4" t="s">
        <v>1708</v>
      </c>
      <c r="I25" s="31" t="s">
        <v>1643</v>
      </c>
    </row>
    <row r="26" spans="1:9" ht="57.5" x14ac:dyDescent="0.35">
      <c r="A26" s="217"/>
      <c r="B26" s="221"/>
      <c r="C26" s="5" t="s">
        <v>1888</v>
      </c>
      <c r="D26" s="117" t="s">
        <v>1727</v>
      </c>
      <c r="E26" s="92">
        <v>2357723.5772357723</v>
      </c>
      <c r="F26" s="124">
        <v>2900000</v>
      </c>
      <c r="G26" s="26" t="s">
        <v>322</v>
      </c>
      <c r="H26" s="4" t="s">
        <v>1708</v>
      </c>
      <c r="I26" s="31" t="s">
        <v>1643</v>
      </c>
    </row>
    <row r="27" spans="1:9" x14ac:dyDescent="0.35">
      <c r="A27" s="198"/>
      <c r="B27" s="210"/>
      <c r="C27" s="11" t="s">
        <v>42</v>
      </c>
      <c r="D27" s="11"/>
      <c r="E27" s="80">
        <f>SUM(E25:E26)</f>
        <v>2439024.3902439023</v>
      </c>
      <c r="F27" s="32"/>
      <c r="G27" s="11"/>
      <c r="H27" s="11"/>
      <c r="I27" s="46" t="s">
        <v>1643</v>
      </c>
    </row>
    <row r="28" spans="1:9" ht="34.5" x14ac:dyDescent="0.35">
      <c r="A28" s="204">
        <v>13</v>
      </c>
      <c r="B28" s="209" t="s">
        <v>15</v>
      </c>
      <c r="C28" s="5" t="s">
        <v>1889</v>
      </c>
      <c r="D28" s="117" t="s">
        <v>1728</v>
      </c>
      <c r="E28" s="92">
        <v>146341.46341463414</v>
      </c>
      <c r="F28" s="124">
        <v>180000</v>
      </c>
      <c r="G28" s="26" t="s">
        <v>288</v>
      </c>
      <c r="H28" s="4" t="s">
        <v>1708</v>
      </c>
      <c r="I28" s="31" t="s">
        <v>1643</v>
      </c>
    </row>
    <row r="29" spans="1:9" x14ac:dyDescent="0.35">
      <c r="A29" s="204"/>
      <c r="B29" s="210"/>
      <c r="C29" s="11" t="s">
        <v>42</v>
      </c>
      <c r="D29" s="11"/>
      <c r="E29" s="80">
        <f>SUM(E28)</f>
        <v>146341.46341463414</v>
      </c>
      <c r="F29" s="30"/>
      <c r="G29" s="11"/>
      <c r="H29" s="11"/>
      <c r="I29" s="46" t="s">
        <v>1643</v>
      </c>
    </row>
    <row r="30" spans="1:9" ht="46" x14ac:dyDescent="0.35">
      <c r="A30" s="204">
        <v>14</v>
      </c>
      <c r="B30" s="209" t="s">
        <v>15</v>
      </c>
      <c r="C30" s="5" t="s">
        <v>1890</v>
      </c>
      <c r="D30" s="117" t="s">
        <v>1728</v>
      </c>
      <c r="E30" s="92">
        <v>140731.70731707316</v>
      </c>
      <c r="F30" s="124">
        <f>250000-76900</f>
        <v>173100</v>
      </c>
      <c r="G30" s="26" t="s">
        <v>322</v>
      </c>
      <c r="H30" s="4" t="s">
        <v>1708</v>
      </c>
      <c r="I30" s="31" t="s">
        <v>1643</v>
      </c>
    </row>
    <row r="31" spans="1:9" x14ac:dyDescent="0.35">
      <c r="A31" s="204"/>
      <c r="B31" s="210"/>
      <c r="C31" s="11" t="s">
        <v>42</v>
      </c>
      <c r="D31" s="11"/>
      <c r="E31" s="80">
        <f>SUM(E30)</f>
        <v>140731.70731707316</v>
      </c>
      <c r="F31" s="30"/>
      <c r="G31" s="11"/>
      <c r="H31" s="11"/>
      <c r="I31" s="46" t="s">
        <v>1643</v>
      </c>
    </row>
    <row r="32" spans="1:9" ht="173.5" customHeight="1" x14ac:dyDescent="0.35">
      <c r="A32" s="269">
        <v>15</v>
      </c>
      <c r="B32" s="223" t="s">
        <v>135</v>
      </c>
      <c r="C32" s="5" t="s">
        <v>1930</v>
      </c>
      <c r="D32" s="157" t="s">
        <v>1724</v>
      </c>
      <c r="E32" s="156">
        <v>103949652.16</v>
      </c>
      <c r="F32" s="63">
        <v>127858072.16</v>
      </c>
      <c r="G32" s="26" t="s">
        <v>288</v>
      </c>
      <c r="H32" s="15" t="s">
        <v>1720</v>
      </c>
      <c r="I32" s="97" t="s">
        <v>1644</v>
      </c>
    </row>
    <row r="33" spans="1:9" x14ac:dyDescent="0.35">
      <c r="A33" s="269"/>
      <c r="B33" s="223"/>
      <c r="C33" s="46" t="s">
        <v>42</v>
      </c>
      <c r="D33" s="46"/>
      <c r="E33" s="155">
        <f>SUM(E32)</f>
        <v>103949652.16</v>
      </c>
      <c r="F33" s="46"/>
      <c r="G33" s="46"/>
      <c r="H33" s="46"/>
      <c r="I33" s="11"/>
    </row>
    <row r="34" spans="1:9" ht="150" x14ac:dyDescent="0.35">
      <c r="A34" s="270">
        <v>16</v>
      </c>
      <c r="B34" s="211" t="s">
        <v>135</v>
      </c>
      <c r="C34" s="5" t="s">
        <v>1935</v>
      </c>
      <c r="D34" s="157" t="s">
        <v>1724</v>
      </c>
      <c r="E34" s="119">
        <v>17627642.219999999</v>
      </c>
      <c r="F34" s="63">
        <f>E34/1.23</f>
        <v>14331416.439024389</v>
      </c>
      <c r="G34" s="26" t="s">
        <v>288</v>
      </c>
      <c r="H34" s="15" t="s">
        <v>1708</v>
      </c>
      <c r="I34" s="31" t="s">
        <v>1643</v>
      </c>
    </row>
    <row r="35" spans="1:9" x14ac:dyDescent="0.35">
      <c r="A35" s="271"/>
      <c r="B35" s="213"/>
      <c r="C35" s="46" t="s">
        <v>42</v>
      </c>
      <c r="D35" s="46"/>
      <c r="E35" s="101">
        <f>SUM(E34)</f>
        <v>17627642.219999999</v>
      </c>
      <c r="F35" s="46"/>
      <c r="G35" s="46"/>
      <c r="H35" s="46"/>
      <c r="I35" s="46" t="s">
        <v>1643</v>
      </c>
    </row>
    <row r="36" spans="1:9" ht="70" x14ac:dyDescent="0.35">
      <c r="A36" s="270">
        <v>17</v>
      </c>
      <c r="B36" s="209" t="s">
        <v>1934</v>
      </c>
      <c r="C36" s="5"/>
      <c r="D36" s="157" t="s">
        <v>1927</v>
      </c>
      <c r="E36" s="63">
        <v>197703.58</v>
      </c>
      <c r="F36" s="63">
        <v>250000</v>
      </c>
      <c r="G36" s="78" t="s">
        <v>288</v>
      </c>
      <c r="H36" s="15" t="s">
        <v>1578</v>
      </c>
      <c r="I36" s="34" t="s">
        <v>1643</v>
      </c>
    </row>
    <row r="37" spans="1:9" x14ac:dyDescent="0.35">
      <c r="A37" s="271"/>
      <c r="B37" s="210"/>
      <c r="C37" s="46" t="s">
        <v>42</v>
      </c>
      <c r="D37" s="46"/>
      <c r="E37" s="101">
        <f>SUM(E36)</f>
        <v>197703.58</v>
      </c>
      <c r="F37" s="46"/>
      <c r="G37" s="46"/>
      <c r="H37" s="46"/>
      <c r="I37" s="11" t="s">
        <v>1643</v>
      </c>
    </row>
  </sheetData>
  <autoFilter ref="A2:I2"/>
  <mergeCells count="34">
    <mergeCell ref="A30:A31"/>
    <mergeCell ref="B30:B31"/>
    <mergeCell ref="B15:B16"/>
    <mergeCell ref="A17:A18"/>
    <mergeCell ref="B17:B18"/>
    <mergeCell ref="A19:A20"/>
    <mergeCell ref="B19:B20"/>
    <mergeCell ref="B21:B22"/>
    <mergeCell ref="A21:A22"/>
    <mergeCell ref="B28:B29"/>
    <mergeCell ref="A28:A29"/>
    <mergeCell ref="A23:A24"/>
    <mergeCell ref="B25:B27"/>
    <mergeCell ref="A25:A27"/>
    <mergeCell ref="A15:A16"/>
    <mergeCell ref="B23:B24"/>
    <mergeCell ref="B3:B4"/>
    <mergeCell ref="A3:A4"/>
    <mergeCell ref="A5:A6"/>
    <mergeCell ref="B5:B6"/>
    <mergeCell ref="A7:A8"/>
    <mergeCell ref="B7:B8"/>
    <mergeCell ref="A9:A10"/>
    <mergeCell ref="B9:B10"/>
    <mergeCell ref="A11:A12"/>
    <mergeCell ref="B11:B12"/>
    <mergeCell ref="A13:A14"/>
    <mergeCell ref="B13:B14"/>
    <mergeCell ref="B32:B33"/>
    <mergeCell ref="A32:A33"/>
    <mergeCell ref="B34:B35"/>
    <mergeCell ref="A34:A35"/>
    <mergeCell ref="B36:B37"/>
    <mergeCell ref="A36:A37"/>
  </mergeCells>
  <pageMargins left="0.25" right="0.25" top="0.75" bottom="0.75" header="0.3" footer="0.3"/>
  <pageSetup paperSize="9" scale="4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7"/>
  <sheetViews>
    <sheetView topLeftCell="A124" workbookViewId="0">
      <selection activeCell="D128" sqref="D128"/>
    </sheetView>
  </sheetViews>
  <sheetFormatPr defaultColWidth="26.81640625" defaultRowHeight="11.5" x14ac:dyDescent="0.25"/>
  <cols>
    <col min="1" max="1" width="4" style="24" bestFit="1" customWidth="1"/>
    <col min="2" max="2" width="29.1796875" style="24" customWidth="1"/>
    <col min="3" max="3" width="14.1796875" style="1" customWidth="1"/>
    <col min="4" max="4" width="25.54296875" style="1" customWidth="1"/>
    <col min="5" max="16384" width="26.81640625" style="1"/>
  </cols>
  <sheetData>
    <row r="1" spans="1:5" ht="12" thickBot="1" x14ac:dyDescent="0.3"/>
    <row r="2" spans="1:5" ht="46" x14ac:dyDescent="0.25">
      <c r="A2" s="67" t="s">
        <v>342</v>
      </c>
      <c r="B2" s="67" t="s">
        <v>343</v>
      </c>
      <c r="C2" s="68" t="s">
        <v>344</v>
      </c>
      <c r="D2" s="68" t="s">
        <v>152</v>
      </c>
      <c r="E2" s="66" t="s">
        <v>345</v>
      </c>
    </row>
    <row r="3" spans="1:5" ht="69" x14ac:dyDescent="0.25">
      <c r="A3" s="58" t="s">
        <v>346</v>
      </c>
      <c r="B3" s="59" t="s">
        <v>347</v>
      </c>
      <c r="C3" s="22">
        <v>1792</v>
      </c>
      <c r="D3" s="69" t="s">
        <v>145</v>
      </c>
      <c r="E3" s="57" t="s">
        <v>348</v>
      </c>
    </row>
    <row r="4" spans="1:5" ht="103.5" x14ac:dyDescent="0.25">
      <c r="A4" s="58" t="s">
        <v>349</v>
      </c>
      <c r="B4" s="58" t="s">
        <v>350</v>
      </c>
      <c r="C4" s="22">
        <v>1792</v>
      </c>
      <c r="D4" s="69" t="s">
        <v>145</v>
      </c>
      <c r="E4" s="57" t="s">
        <v>348</v>
      </c>
    </row>
    <row r="5" spans="1:5" ht="69" x14ac:dyDescent="0.25">
      <c r="A5" s="58" t="s">
        <v>351</v>
      </c>
      <c r="B5" s="58" t="s">
        <v>352</v>
      </c>
      <c r="C5" s="22">
        <v>2088</v>
      </c>
      <c r="D5" s="69" t="s">
        <v>145</v>
      </c>
      <c r="E5" s="57" t="s">
        <v>348</v>
      </c>
    </row>
    <row r="6" spans="1:5" ht="69" x14ac:dyDescent="0.25">
      <c r="A6" s="58" t="s">
        <v>353</v>
      </c>
      <c r="B6" s="59" t="s">
        <v>354</v>
      </c>
      <c r="C6" s="22">
        <v>2088</v>
      </c>
      <c r="D6" s="69" t="s">
        <v>145</v>
      </c>
      <c r="E6" s="57" t="s">
        <v>348</v>
      </c>
    </row>
    <row r="7" spans="1:5" ht="46" x14ac:dyDescent="0.25">
      <c r="A7" s="58" t="s">
        <v>355</v>
      </c>
      <c r="B7" s="58" t="s">
        <v>356</v>
      </c>
      <c r="C7" s="22">
        <v>2088</v>
      </c>
      <c r="D7" s="69" t="s">
        <v>145</v>
      </c>
      <c r="E7" s="57" t="s">
        <v>348</v>
      </c>
    </row>
    <row r="8" spans="1:5" ht="46" x14ac:dyDescent="0.25">
      <c r="A8" s="58" t="s">
        <v>357</v>
      </c>
      <c r="B8" s="60" t="s">
        <v>358</v>
      </c>
      <c r="C8" s="53">
        <v>261</v>
      </c>
      <c r="D8" s="69" t="s">
        <v>145</v>
      </c>
      <c r="E8" s="57" t="s">
        <v>348</v>
      </c>
    </row>
    <row r="9" spans="1:5" ht="46" x14ac:dyDescent="0.25">
      <c r="A9" s="58" t="s">
        <v>359</v>
      </c>
      <c r="B9" s="60" t="s">
        <v>360</v>
      </c>
      <c r="C9" s="53">
        <v>783</v>
      </c>
      <c r="D9" s="69" t="s">
        <v>145</v>
      </c>
      <c r="E9" s="57" t="s">
        <v>348</v>
      </c>
    </row>
    <row r="10" spans="1:5" ht="46" x14ac:dyDescent="0.25">
      <c r="A10" s="58" t="s">
        <v>361</v>
      </c>
      <c r="B10" s="60" t="s">
        <v>362</v>
      </c>
      <c r="C10" s="53">
        <v>261</v>
      </c>
      <c r="D10" s="69" t="s">
        <v>145</v>
      </c>
      <c r="E10" s="57" t="s">
        <v>348</v>
      </c>
    </row>
    <row r="11" spans="1:5" ht="46" x14ac:dyDescent="0.25">
      <c r="A11" s="58" t="s">
        <v>363</v>
      </c>
      <c r="B11" s="60" t="s">
        <v>364</v>
      </c>
      <c r="C11" s="53">
        <v>522</v>
      </c>
      <c r="D11" s="69" t="s">
        <v>145</v>
      </c>
      <c r="E11" s="57" t="s">
        <v>348</v>
      </c>
    </row>
    <row r="12" spans="1:5" ht="46" x14ac:dyDescent="0.25">
      <c r="A12" s="58" t="s">
        <v>365</v>
      </c>
      <c r="B12" s="60" t="s">
        <v>366</v>
      </c>
      <c r="C12" s="53">
        <v>261</v>
      </c>
      <c r="D12" s="69" t="s">
        <v>145</v>
      </c>
      <c r="E12" s="57" t="s">
        <v>348</v>
      </c>
    </row>
    <row r="13" spans="1:5" ht="46" x14ac:dyDescent="0.25">
      <c r="A13" s="58" t="s">
        <v>367</v>
      </c>
      <c r="B13" s="60" t="s">
        <v>368</v>
      </c>
      <c r="C13" s="53">
        <v>783</v>
      </c>
      <c r="D13" s="69" t="s">
        <v>145</v>
      </c>
      <c r="E13" s="57" t="s">
        <v>348</v>
      </c>
    </row>
    <row r="14" spans="1:5" ht="46" x14ac:dyDescent="0.25">
      <c r="A14" s="58" t="s">
        <v>369</v>
      </c>
      <c r="B14" s="60" t="s">
        <v>370</v>
      </c>
      <c r="C14" s="53">
        <v>261</v>
      </c>
      <c r="D14" s="69" t="s">
        <v>145</v>
      </c>
      <c r="E14" s="57" t="s">
        <v>348</v>
      </c>
    </row>
    <row r="15" spans="1:5" ht="46" x14ac:dyDescent="0.25">
      <c r="A15" s="58" t="s">
        <v>371</v>
      </c>
      <c r="B15" s="60" t="s">
        <v>372</v>
      </c>
      <c r="C15" s="53">
        <v>522</v>
      </c>
      <c r="D15" s="69" t="s">
        <v>145</v>
      </c>
      <c r="E15" s="57" t="s">
        <v>348</v>
      </c>
    </row>
    <row r="16" spans="1:5" ht="46" x14ac:dyDescent="0.25">
      <c r="A16" s="58" t="s">
        <v>373</v>
      </c>
      <c r="B16" s="60" t="s">
        <v>374</v>
      </c>
      <c r="C16" s="53">
        <v>522</v>
      </c>
      <c r="D16" s="69" t="s">
        <v>145</v>
      </c>
      <c r="E16" s="57" t="s">
        <v>348</v>
      </c>
    </row>
    <row r="17" spans="1:5" ht="46" x14ac:dyDescent="0.25">
      <c r="A17" s="58" t="s">
        <v>375</v>
      </c>
      <c r="B17" s="60" t="s">
        <v>376</v>
      </c>
      <c r="C17" s="53">
        <v>261</v>
      </c>
      <c r="D17" s="69" t="s">
        <v>145</v>
      </c>
      <c r="E17" s="57" t="s">
        <v>348</v>
      </c>
    </row>
    <row r="18" spans="1:5" ht="46" x14ac:dyDescent="0.25">
      <c r="A18" s="58" t="s">
        <v>377</v>
      </c>
      <c r="B18" s="60" t="s">
        <v>378</v>
      </c>
      <c r="C18" s="53">
        <v>261</v>
      </c>
      <c r="D18" s="69" t="s">
        <v>145</v>
      </c>
      <c r="E18" s="57" t="s">
        <v>348</v>
      </c>
    </row>
    <row r="19" spans="1:5" ht="46" x14ac:dyDescent="0.25">
      <c r="A19" s="58" t="s">
        <v>379</v>
      </c>
      <c r="B19" s="60" t="s">
        <v>380</v>
      </c>
      <c r="C19" s="53">
        <v>522</v>
      </c>
      <c r="D19" s="69" t="s">
        <v>145</v>
      </c>
      <c r="E19" s="57" t="s">
        <v>348</v>
      </c>
    </row>
    <row r="20" spans="1:5" ht="46" x14ac:dyDescent="0.25">
      <c r="A20" s="58" t="s">
        <v>381</v>
      </c>
      <c r="B20" s="59" t="s">
        <v>382</v>
      </c>
      <c r="C20" s="53">
        <v>522</v>
      </c>
      <c r="D20" s="69" t="s">
        <v>145</v>
      </c>
      <c r="E20" s="57" t="s">
        <v>348</v>
      </c>
    </row>
    <row r="21" spans="1:5" ht="46" x14ac:dyDescent="0.25">
      <c r="A21" s="58" t="s">
        <v>383</v>
      </c>
      <c r="B21" s="59" t="s">
        <v>384</v>
      </c>
      <c r="C21" s="53">
        <v>522</v>
      </c>
      <c r="D21" s="69" t="s">
        <v>145</v>
      </c>
      <c r="E21" s="57" t="s">
        <v>348</v>
      </c>
    </row>
    <row r="22" spans="1:5" ht="46" x14ac:dyDescent="0.25">
      <c r="A22" s="58" t="s">
        <v>385</v>
      </c>
      <c r="B22" s="59" t="s">
        <v>386</v>
      </c>
      <c r="C22" s="53">
        <v>783</v>
      </c>
      <c r="D22" s="69" t="s">
        <v>145</v>
      </c>
      <c r="E22" s="57" t="s">
        <v>348</v>
      </c>
    </row>
    <row r="23" spans="1:5" ht="46" x14ac:dyDescent="0.25">
      <c r="A23" s="58" t="s">
        <v>387</v>
      </c>
      <c r="B23" s="59" t="s">
        <v>388</v>
      </c>
      <c r="C23" s="53">
        <v>261</v>
      </c>
      <c r="D23" s="69" t="s">
        <v>145</v>
      </c>
      <c r="E23" s="57" t="s">
        <v>348</v>
      </c>
    </row>
    <row r="24" spans="1:5" ht="46" x14ac:dyDescent="0.25">
      <c r="A24" s="58" t="s">
        <v>389</v>
      </c>
      <c r="B24" s="59" t="s">
        <v>390</v>
      </c>
      <c r="C24" s="53">
        <v>522</v>
      </c>
      <c r="D24" s="69" t="s">
        <v>145</v>
      </c>
      <c r="E24" s="57" t="s">
        <v>348</v>
      </c>
    </row>
    <row r="25" spans="1:5" ht="46" x14ac:dyDescent="0.25">
      <c r="A25" s="58" t="s">
        <v>391</v>
      </c>
      <c r="B25" s="59" t="s">
        <v>392</v>
      </c>
      <c r="C25" s="53">
        <v>522</v>
      </c>
      <c r="D25" s="69" t="s">
        <v>145</v>
      </c>
      <c r="E25" s="57" t="s">
        <v>348</v>
      </c>
    </row>
    <row r="26" spans="1:5" ht="46" x14ac:dyDescent="0.25">
      <c r="A26" s="58" t="s">
        <v>393</v>
      </c>
      <c r="B26" s="59" t="s">
        <v>394</v>
      </c>
      <c r="C26" s="53">
        <v>522</v>
      </c>
      <c r="D26" s="69" t="s">
        <v>145</v>
      </c>
      <c r="E26" s="57" t="s">
        <v>348</v>
      </c>
    </row>
    <row r="27" spans="1:5" ht="46" x14ac:dyDescent="0.25">
      <c r="A27" s="58" t="s">
        <v>395</v>
      </c>
      <c r="B27" s="59" t="s">
        <v>396</v>
      </c>
      <c r="C27" s="53">
        <v>522</v>
      </c>
      <c r="D27" s="69" t="s">
        <v>145</v>
      </c>
      <c r="E27" s="57" t="s">
        <v>348</v>
      </c>
    </row>
    <row r="28" spans="1:5" ht="46" x14ac:dyDescent="0.25">
      <c r="A28" s="58" t="s">
        <v>397</v>
      </c>
      <c r="B28" s="59" t="s">
        <v>374</v>
      </c>
      <c r="C28" s="53">
        <v>783</v>
      </c>
      <c r="D28" s="69" t="s">
        <v>145</v>
      </c>
      <c r="E28" s="57" t="s">
        <v>348</v>
      </c>
    </row>
    <row r="29" spans="1:5" ht="46" x14ac:dyDescent="0.25">
      <c r="A29" s="58" t="s">
        <v>398</v>
      </c>
      <c r="B29" s="58" t="s">
        <v>399</v>
      </c>
      <c r="C29" s="53">
        <v>261</v>
      </c>
      <c r="D29" s="69" t="s">
        <v>145</v>
      </c>
      <c r="E29" s="57" t="s">
        <v>348</v>
      </c>
    </row>
    <row r="30" spans="1:5" ht="46" x14ac:dyDescent="0.25">
      <c r="A30" s="58" t="s">
        <v>400</v>
      </c>
      <c r="B30" s="58" t="s">
        <v>401</v>
      </c>
      <c r="C30" s="53">
        <v>261</v>
      </c>
      <c r="D30" s="69" t="s">
        <v>145</v>
      </c>
      <c r="E30" s="57" t="s">
        <v>348</v>
      </c>
    </row>
    <row r="31" spans="1:5" ht="46" x14ac:dyDescent="0.25">
      <c r="A31" s="58" t="s">
        <v>402</v>
      </c>
      <c r="B31" s="58" t="s">
        <v>403</v>
      </c>
      <c r="C31" s="53">
        <v>261</v>
      </c>
      <c r="D31" s="69" t="s">
        <v>145</v>
      </c>
      <c r="E31" s="57" t="s">
        <v>348</v>
      </c>
    </row>
    <row r="32" spans="1:5" ht="46" x14ac:dyDescent="0.25">
      <c r="A32" s="58" t="s">
        <v>404</v>
      </c>
      <c r="B32" s="58" t="s">
        <v>405</v>
      </c>
      <c r="C32" s="53">
        <v>261</v>
      </c>
      <c r="D32" s="69" t="s">
        <v>145</v>
      </c>
      <c r="E32" s="57" t="s">
        <v>348</v>
      </c>
    </row>
    <row r="33" spans="1:5" ht="46" x14ac:dyDescent="0.25">
      <c r="A33" s="58" t="s">
        <v>406</v>
      </c>
      <c r="B33" s="58" t="s">
        <v>407</v>
      </c>
      <c r="C33" s="53">
        <v>328</v>
      </c>
      <c r="D33" s="69" t="s">
        <v>145</v>
      </c>
      <c r="E33" s="57" t="s">
        <v>348</v>
      </c>
    </row>
    <row r="34" spans="1:5" ht="46" x14ac:dyDescent="0.25">
      <c r="A34" s="58" t="s">
        <v>408</v>
      </c>
      <c r="B34" s="58" t="s">
        <v>409</v>
      </c>
      <c r="C34" s="53">
        <v>328</v>
      </c>
      <c r="D34" s="69" t="s">
        <v>145</v>
      </c>
      <c r="E34" s="57" t="s">
        <v>348</v>
      </c>
    </row>
    <row r="35" spans="1:5" ht="46" x14ac:dyDescent="0.25">
      <c r="A35" s="58" t="s">
        <v>410</v>
      </c>
      <c r="B35" s="58" t="s">
        <v>411</v>
      </c>
      <c r="C35" s="53">
        <v>224</v>
      </c>
      <c r="D35" s="69" t="s">
        <v>145</v>
      </c>
      <c r="E35" s="57" t="s">
        <v>348</v>
      </c>
    </row>
    <row r="36" spans="1:5" ht="46" x14ac:dyDescent="0.25">
      <c r="A36" s="58" t="s">
        <v>412</v>
      </c>
      <c r="B36" s="58" t="s">
        <v>413</v>
      </c>
      <c r="C36" s="53">
        <v>224</v>
      </c>
      <c r="D36" s="69" t="s">
        <v>145</v>
      </c>
      <c r="E36" s="57" t="s">
        <v>348</v>
      </c>
    </row>
    <row r="37" spans="1:5" ht="46" x14ac:dyDescent="0.25">
      <c r="A37" s="58" t="s">
        <v>414</v>
      </c>
      <c r="B37" s="58" t="s">
        <v>415</v>
      </c>
      <c r="C37" s="53">
        <v>328</v>
      </c>
      <c r="D37" s="69" t="s">
        <v>145</v>
      </c>
      <c r="E37" s="57" t="s">
        <v>348</v>
      </c>
    </row>
    <row r="38" spans="1:5" ht="46" x14ac:dyDescent="0.25">
      <c r="A38" s="58" t="s">
        <v>416</v>
      </c>
      <c r="B38" s="58" t="s">
        <v>417</v>
      </c>
      <c r="C38" s="53">
        <v>448</v>
      </c>
      <c r="D38" s="69" t="s">
        <v>145</v>
      </c>
      <c r="E38" s="57" t="s">
        <v>348</v>
      </c>
    </row>
    <row r="39" spans="1:5" ht="46" x14ac:dyDescent="0.25">
      <c r="A39" s="58" t="s">
        <v>418</v>
      </c>
      <c r="B39" s="58" t="s">
        <v>419</v>
      </c>
      <c r="C39" s="53">
        <v>656</v>
      </c>
      <c r="D39" s="69" t="s">
        <v>145</v>
      </c>
      <c r="E39" s="57" t="s">
        <v>348</v>
      </c>
    </row>
    <row r="40" spans="1:5" ht="46" x14ac:dyDescent="0.25">
      <c r="A40" s="58" t="s">
        <v>420</v>
      </c>
      <c r="B40" s="58" t="s">
        <v>421</v>
      </c>
      <c r="C40" s="53">
        <v>328</v>
      </c>
      <c r="D40" s="69" t="s">
        <v>145</v>
      </c>
      <c r="E40" s="57" t="s">
        <v>348</v>
      </c>
    </row>
    <row r="41" spans="1:5" ht="46" x14ac:dyDescent="0.25">
      <c r="A41" s="58" t="s">
        <v>422</v>
      </c>
      <c r="B41" s="58" t="s">
        <v>423</v>
      </c>
      <c r="C41" s="53">
        <v>224</v>
      </c>
      <c r="D41" s="69" t="s">
        <v>145</v>
      </c>
      <c r="E41" s="57" t="s">
        <v>348</v>
      </c>
    </row>
    <row r="42" spans="1:5" ht="69" x14ac:dyDescent="0.25">
      <c r="A42" s="58" t="s">
        <v>424</v>
      </c>
      <c r="B42" s="58" t="s">
        <v>425</v>
      </c>
      <c r="C42" s="53">
        <v>224</v>
      </c>
      <c r="D42" s="69" t="s">
        <v>145</v>
      </c>
      <c r="E42" s="57" t="s">
        <v>348</v>
      </c>
    </row>
    <row r="43" spans="1:5" ht="46" x14ac:dyDescent="0.25">
      <c r="A43" s="58" t="s">
        <v>426</v>
      </c>
      <c r="B43" s="58" t="s">
        <v>427</v>
      </c>
      <c r="C43" s="53">
        <v>328</v>
      </c>
      <c r="D43" s="69" t="s">
        <v>145</v>
      </c>
      <c r="E43" s="57" t="s">
        <v>348</v>
      </c>
    </row>
    <row r="44" spans="1:5" ht="46" x14ac:dyDescent="0.25">
      <c r="A44" s="58" t="s">
        <v>428</v>
      </c>
      <c r="B44" s="59" t="s">
        <v>429</v>
      </c>
      <c r="C44" s="53">
        <v>281</v>
      </c>
      <c r="D44" s="69" t="s">
        <v>145</v>
      </c>
      <c r="E44" s="57" t="s">
        <v>348</v>
      </c>
    </row>
    <row r="45" spans="1:5" ht="46" x14ac:dyDescent="0.25">
      <c r="A45" s="58" t="s">
        <v>430</v>
      </c>
      <c r="B45" s="59" t="s">
        <v>431</v>
      </c>
      <c r="C45" s="53">
        <v>132</v>
      </c>
      <c r="D45" s="69" t="s">
        <v>145</v>
      </c>
      <c r="E45" s="57" t="s">
        <v>348</v>
      </c>
    </row>
    <row r="46" spans="1:5" ht="46" x14ac:dyDescent="0.25">
      <c r="A46" s="58" t="s">
        <v>432</v>
      </c>
      <c r="B46" s="59" t="s">
        <v>433</v>
      </c>
      <c r="C46" s="53">
        <v>562</v>
      </c>
      <c r="D46" s="69" t="s">
        <v>145</v>
      </c>
      <c r="E46" s="57" t="s">
        <v>348</v>
      </c>
    </row>
    <row r="47" spans="1:5" ht="46" x14ac:dyDescent="0.25">
      <c r="A47" s="58" t="s">
        <v>434</v>
      </c>
      <c r="B47" s="59" t="s">
        <v>435</v>
      </c>
      <c r="C47" s="53">
        <v>261</v>
      </c>
      <c r="D47" s="69" t="s">
        <v>145</v>
      </c>
      <c r="E47" s="57" t="s">
        <v>348</v>
      </c>
    </row>
    <row r="48" spans="1:5" ht="46" x14ac:dyDescent="0.25">
      <c r="A48" s="58" t="s">
        <v>436</v>
      </c>
      <c r="B48" s="59" t="s">
        <v>437</v>
      </c>
      <c r="C48" s="53">
        <v>562</v>
      </c>
      <c r="D48" s="69" t="s">
        <v>145</v>
      </c>
      <c r="E48" s="57" t="s">
        <v>348</v>
      </c>
    </row>
    <row r="49" spans="1:5" ht="46" x14ac:dyDescent="0.25">
      <c r="A49" s="58" t="s">
        <v>438</v>
      </c>
      <c r="B49" s="58" t="s">
        <v>439</v>
      </c>
      <c r="C49" s="53">
        <v>522</v>
      </c>
      <c r="D49" s="69" t="s">
        <v>145</v>
      </c>
      <c r="E49" s="57" t="s">
        <v>348</v>
      </c>
    </row>
    <row r="50" spans="1:5" ht="46" x14ac:dyDescent="0.25">
      <c r="A50" s="58" t="s">
        <v>440</v>
      </c>
      <c r="B50" s="59" t="s">
        <v>441</v>
      </c>
      <c r="C50" s="53">
        <v>522</v>
      </c>
      <c r="D50" s="69" t="s">
        <v>145</v>
      </c>
      <c r="E50" s="57" t="s">
        <v>348</v>
      </c>
    </row>
    <row r="51" spans="1:5" ht="46" x14ac:dyDescent="0.25">
      <c r="A51" s="58" t="s">
        <v>442</v>
      </c>
      <c r="B51" s="59" t="s">
        <v>443</v>
      </c>
      <c r="C51" s="53">
        <v>562</v>
      </c>
      <c r="D51" s="69" t="s">
        <v>145</v>
      </c>
      <c r="E51" s="57" t="s">
        <v>348</v>
      </c>
    </row>
    <row r="52" spans="1:5" ht="46" x14ac:dyDescent="0.25">
      <c r="A52" s="58" t="s">
        <v>444</v>
      </c>
      <c r="B52" s="59" t="s">
        <v>445</v>
      </c>
      <c r="C52" s="53">
        <v>562</v>
      </c>
      <c r="D52" s="69" t="s">
        <v>145</v>
      </c>
      <c r="E52" s="57" t="s">
        <v>348</v>
      </c>
    </row>
    <row r="53" spans="1:5" ht="46" x14ac:dyDescent="0.25">
      <c r="A53" s="58" t="s">
        <v>446</v>
      </c>
      <c r="B53" s="59" t="s">
        <v>447</v>
      </c>
      <c r="C53" s="53">
        <v>281</v>
      </c>
      <c r="D53" s="69" t="s">
        <v>145</v>
      </c>
      <c r="E53" s="57" t="s">
        <v>348</v>
      </c>
    </row>
    <row r="54" spans="1:5" ht="161" x14ac:dyDescent="0.25">
      <c r="A54" s="58" t="s">
        <v>448</v>
      </c>
      <c r="B54" s="58" t="s">
        <v>449</v>
      </c>
      <c r="C54" s="53">
        <v>2088</v>
      </c>
      <c r="D54" s="69" t="s">
        <v>145</v>
      </c>
      <c r="E54" s="57" t="s">
        <v>348</v>
      </c>
    </row>
    <row r="55" spans="1:5" ht="92" x14ac:dyDescent="0.25">
      <c r="A55" s="58" t="s">
        <v>450</v>
      </c>
      <c r="B55" s="58" t="s">
        <v>451</v>
      </c>
      <c r="C55" s="53">
        <v>2088</v>
      </c>
      <c r="D55" s="69" t="s">
        <v>145</v>
      </c>
      <c r="E55" s="57" t="s">
        <v>348</v>
      </c>
    </row>
    <row r="56" spans="1:5" ht="46" x14ac:dyDescent="0.25">
      <c r="A56" s="58" t="s">
        <v>452</v>
      </c>
      <c r="B56" s="58" t="s">
        <v>453</v>
      </c>
      <c r="C56" s="53">
        <v>2248</v>
      </c>
      <c r="D56" s="69" t="s">
        <v>145</v>
      </c>
      <c r="E56" s="57" t="s">
        <v>348</v>
      </c>
    </row>
    <row r="57" spans="1:5" ht="103.5" x14ac:dyDescent="0.25">
      <c r="A57" s="58" t="s">
        <v>454</v>
      </c>
      <c r="B57" s="58" t="s">
        <v>455</v>
      </c>
      <c r="C57" s="53">
        <v>2088</v>
      </c>
      <c r="D57" s="69" t="s">
        <v>145</v>
      </c>
      <c r="E57" s="57" t="s">
        <v>348</v>
      </c>
    </row>
    <row r="58" spans="1:5" ht="69" x14ac:dyDescent="0.25">
      <c r="A58" s="58" t="s">
        <v>456</v>
      </c>
      <c r="B58" s="58" t="s">
        <v>457</v>
      </c>
      <c r="C58" s="53">
        <v>2248</v>
      </c>
      <c r="D58" s="69" t="s">
        <v>145</v>
      </c>
      <c r="E58" s="57" t="s">
        <v>348</v>
      </c>
    </row>
    <row r="59" spans="1:5" ht="46" x14ac:dyDescent="0.25">
      <c r="A59" s="58" t="s">
        <v>458</v>
      </c>
      <c r="B59" s="51" t="s">
        <v>459</v>
      </c>
      <c r="C59" s="53">
        <v>2088</v>
      </c>
      <c r="D59" s="69" t="s">
        <v>145</v>
      </c>
      <c r="E59" s="57" t="s">
        <v>348</v>
      </c>
    </row>
    <row r="60" spans="1:5" ht="46" x14ac:dyDescent="0.25">
      <c r="A60" s="58" t="s">
        <v>460</v>
      </c>
      <c r="B60" s="7" t="s">
        <v>461</v>
      </c>
      <c r="C60" s="53">
        <v>1792</v>
      </c>
      <c r="D60" s="69" t="s">
        <v>145</v>
      </c>
      <c r="E60" s="57" t="s">
        <v>348</v>
      </c>
    </row>
    <row r="61" spans="1:5" ht="46" x14ac:dyDescent="0.25">
      <c r="A61" s="58" t="s">
        <v>462</v>
      </c>
      <c r="B61" s="51" t="s">
        <v>463</v>
      </c>
      <c r="C61" s="53">
        <v>1792</v>
      </c>
      <c r="D61" s="69" t="s">
        <v>145</v>
      </c>
      <c r="E61" s="57" t="s">
        <v>348</v>
      </c>
    </row>
    <row r="62" spans="1:5" ht="80.5" x14ac:dyDescent="0.25">
      <c r="A62" s="58" t="s">
        <v>464</v>
      </c>
      <c r="B62" s="51" t="s">
        <v>465</v>
      </c>
      <c r="C62" s="53">
        <v>1792</v>
      </c>
      <c r="D62" s="69" t="s">
        <v>145</v>
      </c>
      <c r="E62" s="57" t="s">
        <v>348</v>
      </c>
    </row>
    <row r="63" spans="1:5" ht="46" x14ac:dyDescent="0.25">
      <c r="A63" s="58" t="s">
        <v>466</v>
      </c>
      <c r="B63" s="7" t="s">
        <v>467</v>
      </c>
      <c r="C63" s="53">
        <v>1792</v>
      </c>
      <c r="D63" s="69" t="s">
        <v>145</v>
      </c>
      <c r="E63" s="57" t="s">
        <v>348</v>
      </c>
    </row>
    <row r="64" spans="1:5" ht="138" x14ac:dyDescent="0.25">
      <c r="A64" s="58" t="s">
        <v>468</v>
      </c>
      <c r="B64" s="51" t="s">
        <v>469</v>
      </c>
      <c r="C64" s="53">
        <v>1792</v>
      </c>
      <c r="D64" s="69" t="s">
        <v>145</v>
      </c>
      <c r="E64" s="57" t="s">
        <v>348</v>
      </c>
    </row>
    <row r="65" spans="1:5" ht="149.5" x14ac:dyDescent="0.25">
      <c r="A65" s="58" t="s">
        <v>470</v>
      </c>
      <c r="B65" s="51" t="s">
        <v>471</v>
      </c>
      <c r="C65" s="53">
        <v>1792</v>
      </c>
      <c r="D65" s="69" t="s">
        <v>145</v>
      </c>
      <c r="E65" s="57" t="s">
        <v>348</v>
      </c>
    </row>
    <row r="66" spans="1:5" ht="195.5" x14ac:dyDescent="0.25">
      <c r="A66" s="58" t="s">
        <v>472</v>
      </c>
      <c r="B66" s="51" t="s">
        <v>473</v>
      </c>
      <c r="C66" s="53">
        <v>2088</v>
      </c>
      <c r="D66" s="69" t="s">
        <v>145</v>
      </c>
      <c r="E66" s="57" t="s">
        <v>348</v>
      </c>
    </row>
    <row r="67" spans="1:5" ht="115" x14ac:dyDescent="0.25">
      <c r="A67" s="58" t="s">
        <v>474</v>
      </c>
      <c r="B67" s="51" t="s">
        <v>475</v>
      </c>
      <c r="C67" s="53">
        <v>1792</v>
      </c>
      <c r="D67" s="69" t="s">
        <v>145</v>
      </c>
      <c r="E67" s="57" t="s">
        <v>348</v>
      </c>
    </row>
    <row r="68" spans="1:5" ht="172.5" x14ac:dyDescent="0.25">
      <c r="A68" s="58" t="s">
        <v>476</v>
      </c>
      <c r="B68" s="51" t="s">
        <v>477</v>
      </c>
      <c r="C68" s="53">
        <v>1792</v>
      </c>
      <c r="D68" s="69" t="s">
        <v>145</v>
      </c>
      <c r="E68" s="57" t="s">
        <v>348</v>
      </c>
    </row>
    <row r="69" spans="1:5" ht="149.5" x14ac:dyDescent="0.25">
      <c r="A69" s="58" t="s">
        <v>478</v>
      </c>
      <c r="B69" s="51" t="s">
        <v>479</v>
      </c>
      <c r="C69" s="53">
        <v>896</v>
      </c>
      <c r="D69" s="69" t="s">
        <v>145</v>
      </c>
      <c r="E69" s="57" t="s">
        <v>348</v>
      </c>
    </row>
    <row r="70" spans="1:5" ht="69" x14ac:dyDescent="0.25">
      <c r="A70" s="58" t="s">
        <v>480</v>
      </c>
      <c r="B70" s="7" t="s">
        <v>481</v>
      </c>
      <c r="C70" s="53">
        <v>896</v>
      </c>
      <c r="D70" s="69" t="s">
        <v>145</v>
      </c>
      <c r="E70" s="57" t="s">
        <v>348</v>
      </c>
    </row>
    <row r="71" spans="1:5" ht="149.5" x14ac:dyDescent="0.25">
      <c r="A71" s="58" t="s">
        <v>482</v>
      </c>
      <c r="B71" s="51" t="s">
        <v>483</v>
      </c>
      <c r="C71" s="53">
        <v>2088</v>
      </c>
      <c r="D71" s="69" t="s">
        <v>145</v>
      </c>
      <c r="E71" s="57" t="s">
        <v>348</v>
      </c>
    </row>
    <row r="72" spans="1:5" ht="161" x14ac:dyDescent="0.25">
      <c r="A72" s="58" t="s">
        <v>484</v>
      </c>
      <c r="B72" s="51" t="s">
        <v>485</v>
      </c>
      <c r="C72" s="53">
        <v>2248</v>
      </c>
      <c r="D72" s="69" t="s">
        <v>145</v>
      </c>
      <c r="E72" s="57" t="s">
        <v>348</v>
      </c>
    </row>
    <row r="73" spans="1:5" ht="103.5" x14ac:dyDescent="0.25">
      <c r="A73" s="58" t="s">
        <v>486</v>
      </c>
      <c r="B73" s="51" t="s">
        <v>487</v>
      </c>
      <c r="C73" s="53">
        <v>2088</v>
      </c>
      <c r="D73" s="69" t="s">
        <v>145</v>
      </c>
      <c r="E73" s="57" t="s">
        <v>348</v>
      </c>
    </row>
    <row r="74" spans="1:5" ht="80.5" x14ac:dyDescent="0.25">
      <c r="A74" s="58" t="s">
        <v>488</v>
      </c>
      <c r="B74" s="51" t="s">
        <v>489</v>
      </c>
      <c r="C74" s="53">
        <v>2248</v>
      </c>
      <c r="D74" s="69" t="s">
        <v>145</v>
      </c>
      <c r="E74" s="57" t="s">
        <v>348</v>
      </c>
    </row>
    <row r="75" spans="1:5" ht="149.5" x14ac:dyDescent="0.25">
      <c r="A75" s="58" t="s">
        <v>490</v>
      </c>
      <c r="B75" s="51" t="s">
        <v>491</v>
      </c>
      <c r="C75" s="53">
        <v>2088</v>
      </c>
      <c r="D75" s="69" t="s">
        <v>145</v>
      </c>
      <c r="E75" s="57" t="s">
        <v>348</v>
      </c>
    </row>
    <row r="76" spans="1:5" ht="161" x14ac:dyDescent="0.25">
      <c r="A76" s="58" t="s">
        <v>492</v>
      </c>
      <c r="B76" s="51" t="s">
        <v>493</v>
      </c>
      <c r="C76" s="53">
        <v>2088</v>
      </c>
      <c r="D76" s="69" t="s">
        <v>145</v>
      </c>
      <c r="E76" s="57" t="s">
        <v>348</v>
      </c>
    </row>
    <row r="77" spans="1:5" ht="80.5" x14ac:dyDescent="0.25">
      <c r="A77" s="58" t="s">
        <v>494</v>
      </c>
      <c r="B77" s="51" t="s">
        <v>495</v>
      </c>
      <c r="C77" s="53">
        <v>2088</v>
      </c>
      <c r="D77" s="69" t="s">
        <v>145</v>
      </c>
      <c r="E77" s="57" t="s">
        <v>348</v>
      </c>
    </row>
    <row r="78" spans="1:5" ht="241.5" x14ac:dyDescent="0.25">
      <c r="A78" s="58" t="s">
        <v>496</v>
      </c>
      <c r="B78" s="51" t="s">
        <v>497</v>
      </c>
      <c r="C78" s="53">
        <v>1792</v>
      </c>
      <c r="D78" s="69" t="s">
        <v>145</v>
      </c>
      <c r="E78" s="57" t="s">
        <v>348</v>
      </c>
    </row>
    <row r="79" spans="1:5" ht="126.5" x14ac:dyDescent="0.25">
      <c r="A79" s="58" t="s">
        <v>498</v>
      </c>
      <c r="B79" s="51" t="s">
        <v>499</v>
      </c>
      <c r="C79" s="53">
        <v>1792</v>
      </c>
      <c r="D79" s="69" t="s">
        <v>145</v>
      </c>
      <c r="E79" s="57" t="s">
        <v>348</v>
      </c>
    </row>
    <row r="80" spans="1:5" ht="195.5" x14ac:dyDescent="0.25">
      <c r="A80" s="58" t="s">
        <v>500</v>
      </c>
      <c r="B80" s="51" t="s">
        <v>501</v>
      </c>
      <c r="C80" s="53">
        <v>2088</v>
      </c>
      <c r="D80" s="69" t="s">
        <v>145</v>
      </c>
      <c r="E80" s="57" t="s">
        <v>348</v>
      </c>
    </row>
    <row r="81" spans="1:5" ht="46" x14ac:dyDescent="0.25">
      <c r="A81" s="58" t="s">
        <v>502</v>
      </c>
      <c r="B81" s="7" t="s">
        <v>503</v>
      </c>
      <c r="C81" s="53">
        <v>1044</v>
      </c>
      <c r="D81" s="69" t="s">
        <v>145</v>
      </c>
      <c r="E81" s="57" t="s">
        <v>348</v>
      </c>
    </row>
    <row r="82" spans="1:5" ht="115" x14ac:dyDescent="0.25">
      <c r="A82" s="58" t="s">
        <v>504</v>
      </c>
      <c r="B82" s="7" t="s">
        <v>505</v>
      </c>
      <c r="C82" s="53">
        <v>1044</v>
      </c>
      <c r="D82" s="69" t="s">
        <v>145</v>
      </c>
      <c r="E82" s="57" t="s">
        <v>348</v>
      </c>
    </row>
    <row r="83" spans="1:5" ht="57.5" x14ac:dyDescent="0.25">
      <c r="A83" s="58" t="s">
        <v>506</v>
      </c>
      <c r="B83" s="7" t="s">
        <v>507</v>
      </c>
      <c r="C83" s="53">
        <v>1044</v>
      </c>
      <c r="D83" s="69" t="s">
        <v>145</v>
      </c>
      <c r="E83" s="57" t="s">
        <v>348</v>
      </c>
    </row>
    <row r="84" spans="1:5" ht="46" x14ac:dyDescent="0.25">
      <c r="A84" s="58" t="s">
        <v>508</v>
      </c>
      <c r="B84" s="7" t="s">
        <v>509</v>
      </c>
      <c r="C84" s="53">
        <v>1044</v>
      </c>
      <c r="D84" s="69" t="s">
        <v>145</v>
      </c>
      <c r="E84" s="57" t="s">
        <v>348</v>
      </c>
    </row>
    <row r="85" spans="1:5" ht="46" x14ac:dyDescent="0.25">
      <c r="A85" s="58" t="s">
        <v>510</v>
      </c>
      <c r="B85" s="51" t="s">
        <v>511</v>
      </c>
      <c r="C85" s="53">
        <v>448</v>
      </c>
      <c r="D85" s="69" t="s">
        <v>145</v>
      </c>
      <c r="E85" s="57" t="s">
        <v>348</v>
      </c>
    </row>
    <row r="86" spans="1:5" ht="46" x14ac:dyDescent="0.25">
      <c r="A86" s="58" t="s">
        <v>512</v>
      </c>
      <c r="B86" s="7" t="s">
        <v>513</v>
      </c>
      <c r="C86" s="53">
        <v>1120</v>
      </c>
      <c r="D86" s="69" t="s">
        <v>145</v>
      </c>
      <c r="E86" s="57" t="s">
        <v>348</v>
      </c>
    </row>
    <row r="87" spans="1:5" ht="46" x14ac:dyDescent="0.25">
      <c r="A87" s="58" t="s">
        <v>514</v>
      </c>
      <c r="B87" s="7" t="s">
        <v>515</v>
      </c>
      <c r="C87" s="53">
        <v>1120</v>
      </c>
      <c r="D87" s="69" t="s">
        <v>145</v>
      </c>
      <c r="E87" s="57" t="s">
        <v>348</v>
      </c>
    </row>
    <row r="88" spans="1:5" ht="46" x14ac:dyDescent="0.25">
      <c r="A88" s="58" t="s">
        <v>516</v>
      </c>
      <c r="B88" s="7" t="s">
        <v>517</v>
      </c>
      <c r="C88" s="53">
        <v>1044</v>
      </c>
      <c r="D88" s="69" t="s">
        <v>145</v>
      </c>
      <c r="E88" s="57" t="s">
        <v>348</v>
      </c>
    </row>
    <row r="89" spans="1:5" ht="115" x14ac:dyDescent="0.25">
      <c r="A89" s="58" t="s">
        <v>518</v>
      </c>
      <c r="B89" s="7" t="s">
        <v>519</v>
      </c>
      <c r="C89" s="53">
        <v>2088</v>
      </c>
      <c r="D89" s="69" t="s">
        <v>145</v>
      </c>
      <c r="E89" s="57" t="s">
        <v>348</v>
      </c>
    </row>
    <row r="90" spans="1:5" ht="46" x14ac:dyDescent="0.25">
      <c r="A90" s="58" t="s">
        <v>520</v>
      </c>
      <c r="B90" s="7" t="s">
        <v>521</v>
      </c>
      <c r="C90" s="53">
        <v>1044</v>
      </c>
      <c r="D90" s="69" t="s">
        <v>145</v>
      </c>
      <c r="E90" s="57" t="s">
        <v>348</v>
      </c>
    </row>
    <row r="91" spans="1:5" ht="46" x14ac:dyDescent="0.25">
      <c r="A91" s="58" t="s">
        <v>522</v>
      </c>
      <c r="B91" s="7" t="s">
        <v>523</v>
      </c>
      <c r="C91" s="53">
        <v>1312</v>
      </c>
      <c r="D91" s="69" t="s">
        <v>145</v>
      </c>
      <c r="E91" s="57" t="s">
        <v>348</v>
      </c>
    </row>
    <row r="92" spans="1:5" ht="46" x14ac:dyDescent="0.25">
      <c r="A92" s="58" t="s">
        <v>524</v>
      </c>
      <c r="B92" s="51" t="s">
        <v>525</v>
      </c>
      <c r="C92" s="53">
        <v>281</v>
      </c>
      <c r="D92" s="69" t="s">
        <v>145</v>
      </c>
      <c r="E92" s="57" t="s">
        <v>348</v>
      </c>
    </row>
    <row r="93" spans="1:5" ht="46" x14ac:dyDescent="0.25">
      <c r="A93" s="58" t="s">
        <v>526</v>
      </c>
      <c r="B93" s="51" t="s">
        <v>527</v>
      </c>
      <c r="C93" s="53">
        <v>522</v>
      </c>
      <c r="D93" s="69" t="s">
        <v>145</v>
      </c>
      <c r="E93" s="57" t="s">
        <v>348</v>
      </c>
    </row>
    <row r="94" spans="1:5" ht="46" x14ac:dyDescent="0.25">
      <c r="A94" s="58" t="s">
        <v>528</v>
      </c>
      <c r="B94" s="51" t="s">
        <v>529</v>
      </c>
      <c r="C94" s="53">
        <v>522</v>
      </c>
      <c r="D94" s="69" t="s">
        <v>145</v>
      </c>
      <c r="E94" s="57" t="s">
        <v>348</v>
      </c>
    </row>
    <row r="95" spans="1:5" ht="46" x14ac:dyDescent="0.25">
      <c r="A95" s="58" t="s">
        <v>530</v>
      </c>
      <c r="B95" s="51" t="s">
        <v>531</v>
      </c>
      <c r="C95" s="53">
        <v>522</v>
      </c>
      <c r="D95" s="69" t="s">
        <v>145</v>
      </c>
      <c r="E95" s="57" t="s">
        <v>348</v>
      </c>
    </row>
    <row r="96" spans="1:5" ht="46" x14ac:dyDescent="0.25">
      <c r="A96" s="58" t="s">
        <v>532</v>
      </c>
      <c r="B96" s="51" t="s">
        <v>533</v>
      </c>
      <c r="C96" s="53">
        <v>261</v>
      </c>
      <c r="D96" s="69" t="s">
        <v>145</v>
      </c>
      <c r="E96" s="57" t="s">
        <v>348</v>
      </c>
    </row>
    <row r="97" spans="1:5" ht="46" x14ac:dyDescent="0.25">
      <c r="A97" s="58" t="s">
        <v>534</v>
      </c>
      <c r="B97" s="51" t="s">
        <v>535</v>
      </c>
      <c r="C97" s="53">
        <v>261</v>
      </c>
      <c r="D97" s="69" t="s">
        <v>145</v>
      </c>
      <c r="E97" s="57" t="s">
        <v>348</v>
      </c>
    </row>
    <row r="98" spans="1:5" ht="46" x14ac:dyDescent="0.25">
      <c r="A98" s="58" t="s">
        <v>536</v>
      </c>
      <c r="B98" s="51" t="s">
        <v>537</v>
      </c>
      <c r="C98" s="53">
        <v>522</v>
      </c>
      <c r="D98" s="69" t="s">
        <v>145</v>
      </c>
      <c r="E98" s="57" t="s">
        <v>348</v>
      </c>
    </row>
    <row r="99" spans="1:5" ht="46" x14ac:dyDescent="0.25">
      <c r="A99" s="58" t="s">
        <v>538</v>
      </c>
      <c r="B99" s="51" t="s">
        <v>539</v>
      </c>
      <c r="C99" s="53">
        <v>522</v>
      </c>
      <c r="D99" s="69" t="s">
        <v>145</v>
      </c>
      <c r="E99" s="57" t="s">
        <v>348</v>
      </c>
    </row>
    <row r="100" spans="1:5" ht="46" x14ac:dyDescent="0.25">
      <c r="A100" s="58" t="s">
        <v>540</v>
      </c>
      <c r="B100" s="51" t="s">
        <v>541</v>
      </c>
      <c r="C100" s="53">
        <v>522</v>
      </c>
      <c r="D100" s="69" t="s">
        <v>145</v>
      </c>
      <c r="E100" s="57" t="s">
        <v>348</v>
      </c>
    </row>
    <row r="101" spans="1:5" ht="46" x14ac:dyDescent="0.25">
      <c r="A101" s="58" t="s">
        <v>542</v>
      </c>
      <c r="B101" s="7" t="s">
        <v>543</v>
      </c>
      <c r="C101" s="53">
        <v>261</v>
      </c>
      <c r="D101" s="69" t="s">
        <v>145</v>
      </c>
      <c r="E101" s="57" t="s">
        <v>348</v>
      </c>
    </row>
    <row r="102" spans="1:5" ht="46" x14ac:dyDescent="0.25">
      <c r="A102" s="58" t="s">
        <v>544</v>
      </c>
      <c r="B102" s="7" t="s">
        <v>545</v>
      </c>
      <c r="C102" s="53">
        <v>522</v>
      </c>
      <c r="D102" s="69" t="s">
        <v>145</v>
      </c>
      <c r="E102" s="57" t="s">
        <v>348</v>
      </c>
    </row>
    <row r="103" spans="1:5" ht="46" x14ac:dyDescent="0.25">
      <c r="A103" s="58" t="s">
        <v>546</v>
      </c>
      <c r="B103" s="51" t="s">
        <v>547</v>
      </c>
      <c r="C103" s="53">
        <v>522</v>
      </c>
      <c r="D103" s="69" t="s">
        <v>145</v>
      </c>
      <c r="E103" s="57" t="s">
        <v>348</v>
      </c>
    </row>
    <row r="104" spans="1:5" ht="195.5" x14ac:dyDescent="0.25">
      <c r="A104" s="58" t="s">
        <v>548</v>
      </c>
      <c r="B104" s="51" t="s">
        <v>549</v>
      </c>
      <c r="C104" s="53">
        <v>1936</v>
      </c>
      <c r="D104" s="69" t="s">
        <v>145</v>
      </c>
      <c r="E104" s="57" t="s">
        <v>348</v>
      </c>
    </row>
    <row r="105" spans="1:5" ht="161" x14ac:dyDescent="0.25">
      <c r="A105" s="58" t="s">
        <v>550</v>
      </c>
      <c r="B105" s="51" t="s">
        <v>551</v>
      </c>
      <c r="C105" s="53">
        <v>1936</v>
      </c>
      <c r="D105" s="69" t="s">
        <v>145</v>
      </c>
      <c r="E105" s="57" t="s">
        <v>348</v>
      </c>
    </row>
    <row r="106" spans="1:5" ht="46" x14ac:dyDescent="0.25">
      <c r="A106" s="58" t="s">
        <v>552</v>
      </c>
      <c r="B106" s="7" t="s">
        <v>553</v>
      </c>
      <c r="C106" s="53">
        <v>2088</v>
      </c>
      <c r="D106" s="69" t="s">
        <v>145</v>
      </c>
      <c r="E106" s="57" t="s">
        <v>348</v>
      </c>
    </row>
    <row r="107" spans="1:5" ht="46" x14ac:dyDescent="0.25">
      <c r="A107" s="58" t="s">
        <v>554</v>
      </c>
      <c r="B107" s="7" t="s">
        <v>555</v>
      </c>
      <c r="C107" s="53">
        <v>2088</v>
      </c>
      <c r="D107" s="69" t="s">
        <v>145</v>
      </c>
      <c r="E107" s="57" t="s">
        <v>348</v>
      </c>
    </row>
    <row r="108" spans="1:5" ht="57.5" x14ac:dyDescent="0.25">
      <c r="A108" s="58" t="s">
        <v>556</v>
      </c>
      <c r="B108" s="51" t="s">
        <v>557</v>
      </c>
      <c r="C108" s="53">
        <v>2088</v>
      </c>
      <c r="D108" s="69" t="s">
        <v>145</v>
      </c>
      <c r="E108" s="57" t="s">
        <v>348</v>
      </c>
    </row>
    <row r="109" spans="1:5" ht="92" x14ac:dyDescent="0.25">
      <c r="A109" s="58" t="s">
        <v>558</v>
      </c>
      <c r="B109" s="51" t="s">
        <v>559</v>
      </c>
      <c r="C109" s="53">
        <v>2248</v>
      </c>
      <c r="D109" s="69" t="s">
        <v>145</v>
      </c>
      <c r="E109" s="57" t="s">
        <v>348</v>
      </c>
    </row>
    <row r="110" spans="1:5" ht="46" x14ac:dyDescent="0.25">
      <c r="A110" s="58" t="s">
        <v>560</v>
      </c>
      <c r="B110" s="7" t="s">
        <v>561</v>
      </c>
      <c r="C110" s="53">
        <v>2624</v>
      </c>
      <c r="D110" s="69" t="s">
        <v>145</v>
      </c>
      <c r="E110" s="57" t="s">
        <v>348</v>
      </c>
    </row>
    <row r="111" spans="1:5" ht="69" x14ac:dyDescent="0.25">
      <c r="A111" s="58" t="s">
        <v>562</v>
      </c>
      <c r="B111" s="51" t="s">
        <v>563</v>
      </c>
      <c r="C111" s="53">
        <v>2088</v>
      </c>
      <c r="D111" s="69" t="s">
        <v>145</v>
      </c>
      <c r="E111" s="57" t="s">
        <v>348</v>
      </c>
    </row>
    <row r="112" spans="1:5" ht="57.5" x14ac:dyDescent="0.25">
      <c r="A112" s="58" t="s">
        <v>564</v>
      </c>
      <c r="B112" s="7" t="s">
        <v>565</v>
      </c>
      <c r="C112" s="53">
        <v>656</v>
      </c>
      <c r="D112" s="69" t="s">
        <v>145</v>
      </c>
      <c r="E112" s="57" t="s">
        <v>348</v>
      </c>
    </row>
    <row r="113" spans="1:5" ht="57.5" x14ac:dyDescent="0.25">
      <c r="A113" s="58" t="s">
        <v>566</v>
      </c>
      <c r="B113" s="51" t="s">
        <v>567</v>
      </c>
      <c r="C113" s="53">
        <v>1044</v>
      </c>
      <c r="D113" s="69" t="s">
        <v>145</v>
      </c>
      <c r="E113" s="57" t="s">
        <v>348</v>
      </c>
    </row>
    <row r="114" spans="1:5" ht="80.5" x14ac:dyDescent="0.25">
      <c r="A114" s="58" t="s">
        <v>568</v>
      </c>
      <c r="B114" s="7" t="s">
        <v>569</v>
      </c>
      <c r="C114" s="53">
        <v>783</v>
      </c>
      <c r="D114" s="69" t="s">
        <v>145</v>
      </c>
      <c r="E114" s="57" t="s">
        <v>348</v>
      </c>
    </row>
    <row r="115" spans="1:5" ht="126.5" x14ac:dyDescent="0.25">
      <c r="A115" s="58" t="s">
        <v>570</v>
      </c>
      <c r="B115" s="7" t="s">
        <v>571</v>
      </c>
      <c r="C115" s="53">
        <v>1044</v>
      </c>
      <c r="D115" s="69" t="s">
        <v>145</v>
      </c>
      <c r="E115" s="57" t="s">
        <v>348</v>
      </c>
    </row>
    <row r="116" spans="1:5" ht="115" x14ac:dyDescent="0.25">
      <c r="A116" s="58" t="s">
        <v>572</v>
      </c>
      <c r="B116" s="7" t="s">
        <v>573</v>
      </c>
      <c r="C116" s="53">
        <v>2610</v>
      </c>
      <c r="D116" s="69" t="s">
        <v>145</v>
      </c>
      <c r="E116" s="57" t="s">
        <v>348</v>
      </c>
    </row>
    <row r="117" spans="1:5" ht="92" x14ac:dyDescent="0.25">
      <c r="A117" s="58" t="s">
        <v>574</v>
      </c>
      <c r="B117" s="7" t="s">
        <v>575</v>
      </c>
      <c r="C117" s="53">
        <v>783</v>
      </c>
      <c r="D117" s="69" t="s">
        <v>145</v>
      </c>
      <c r="E117" s="57" t="s">
        <v>348</v>
      </c>
    </row>
    <row r="118" spans="1:5" ht="161" x14ac:dyDescent="0.25">
      <c r="A118" s="58" t="s">
        <v>576</v>
      </c>
      <c r="B118" s="7" t="s">
        <v>577</v>
      </c>
      <c r="C118" s="53">
        <v>1044</v>
      </c>
      <c r="D118" s="69" t="s">
        <v>145</v>
      </c>
      <c r="E118" s="57" t="s">
        <v>348</v>
      </c>
    </row>
    <row r="119" spans="1:5" ht="103.5" x14ac:dyDescent="0.25">
      <c r="A119" s="58" t="s">
        <v>578</v>
      </c>
      <c r="B119" s="7" t="s">
        <v>579</v>
      </c>
      <c r="C119" s="53">
        <v>1044</v>
      </c>
      <c r="D119" s="69" t="s">
        <v>145</v>
      </c>
      <c r="E119" s="57" t="s">
        <v>348</v>
      </c>
    </row>
    <row r="120" spans="1:5" ht="46" x14ac:dyDescent="0.25">
      <c r="A120" s="58" t="s">
        <v>580</v>
      </c>
      <c r="B120" s="7" t="s">
        <v>581</v>
      </c>
      <c r="C120" s="53">
        <v>984</v>
      </c>
      <c r="D120" s="69" t="s">
        <v>145</v>
      </c>
      <c r="E120" s="57" t="s">
        <v>348</v>
      </c>
    </row>
    <row r="121" spans="1:5" ht="46" x14ac:dyDescent="0.25">
      <c r="A121" s="58" t="s">
        <v>582</v>
      </c>
      <c r="B121" s="7" t="s">
        <v>583</v>
      </c>
      <c r="C121" s="53">
        <v>656</v>
      </c>
      <c r="D121" s="69" t="s">
        <v>145</v>
      </c>
      <c r="E121" s="57" t="s">
        <v>348</v>
      </c>
    </row>
    <row r="122" spans="1:5" ht="115" x14ac:dyDescent="0.25">
      <c r="A122" s="58" t="s">
        <v>584</v>
      </c>
      <c r="B122" s="51" t="s">
        <v>585</v>
      </c>
      <c r="C122" s="53">
        <v>1044</v>
      </c>
      <c r="D122" s="69" t="s">
        <v>145</v>
      </c>
      <c r="E122" s="57" t="s">
        <v>348</v>
      </c>
    </row>
    <row r="123" spans="1:5" ht="126.5" x14ac:dyDescent="0.25">
      <c r="A123" s="58" t="s">
        <v>586</v>
      </c>
      <c r="B123" s="51" t="s">
        <v>587</v>
      </c>
      <c r="C123" s="53">
        <v>1044</v>
      </c>
      <c r="D123" s="69" t="s">
        <v>145</v>
      </c>
      <c r="E123" s="57" t="s">
        <v>348</v>
      </c>
    </row>
    <row r="124" spans="1:5" ht="57.5" x14ac:dyDescent="0.25">
      <c r="A124" s="58" t="s">
        <v>588</v>
      </c>
      <c r="B124" s="7" t="s">
        <v>589</v>
      </c>
      <c r="C124" s="53">
        <v>896</v>
      </c>
      <c r="D124" s="69" t="s">
        <v>145</v>
      </c>
      <c r="E124" s="57" t="s">
        <v>348</v>
      </c>
    </row>
    <row r="125" spans="1:5" ht="80.5" x14ac:dyDescent="0.25">
      <c r="A125" s="58" t="s">
        <v>590</v>
      </c>
      <c r="B125" s="51" t="s">
        <v>591</v>
      </c>
      <c r="C125" s="53">
        <v>896</v>
      </c>
      <c r="D125" s="69" t="s">
        <v>145</v>
      </c>
      <c r="E125" s="57" t="s">
        <v>348</v>
      </c>
    </row>
    <row r="126" spans="1:5" ht="46" x14ac:dyDescent="0.25">
      <c r="A126" s="58" t="s">
        <v>592</v>
      </c>
      <c r="B126" s="7" t="s">
        <v>593</v>
      </c>
      <c r="C126" s="53">
        <v>1312</v>
      </c>
      <c r="D126" s="69" t="s">
        <v>145</v>
      </c>
      <c r="E126" s="57" t="s">
        <v>348</v>
      </c>
    </row>
    <row r="127" spans="1:5" ht="46" x14ac:dyDescent="0.25">
      <c r="A127" s="58" t="s">
        <v>594</v>
      </c>
      <c r="B127" s="7" t="s">
        <v>595</v>
      </c>
      <c r="C127" s="53">
        <v>896</v>
      </c>
      <c r="D127" s="69" t="s">
        <v>145</v>
      </c>
      <c r="E127" s="57" t="s">
        <v>348</v>
      </c>
    </row>
    <row r="128" spans="1:5" ht="115" x14ac:dyDescent="0.25">
      <c r="A128" s="58" t="s">
        <v>596</v>
      </c>
      <c r="B128" s="51" t="s">
        <v>597</v>
      </c>
      <c r="C128" s="53">
        <v>896</v>
      </c>
      <c r="D128" s="69" t="s">
        <v>145</v>
      </c>
      <c r="E128" s="57" t="s">
        <v>348</v>
      </c>
    </row>
    <row r="129" spans="1:5" ht="69" x14ac:dyDescent="0.25">
      <c r="A129" s="58" t="s">
        <v>598</v>
      </c>
      <c r="B129" s="7" t="s">
        <v>599</v>
      </c>
      <c r="C129" s="53">
        <v>896</v>
      </c>
      <c r="D129" s="69" t="s">
        <v>145</v>
      </c>
      <c r="E129" s="57" t="s">
        <v>348</v>
      </c>
    </row>
    <row r="130" spans="1:5" ht="57.5" x14ac:dyDescent="0.25">
      <c r="A130" s="58" t="s">
        <v>600</v>
      </c>
      <c r="B130" s="7" t="s">
        <v>601</v>
      </c>
      <c r="C130" s="53">
        <v>896</v>
      </c>
      <c r="D130" s="69" t="s">
        <v>145</v>
      </c>
      <c r="E130" s="57" t="s">
        <v>348</v>
      </c>
    </row>
    <row r="131" spans="1:5" ht="115" x14ac:dyDescent="0.25">
      <c r="A131" s="58" t="s">
        <v>602</v>
      </c>
      <c r="B131" s="51" t="s">
        <v>603</v>
      </c>
      <c r="C131" s="53">
        <v>896</v>
      </c>
      <c r="D131" s="69" t="s">
        <v>145</v>
      </c>
      <c r="E131" s="57" t="s">
        <v>348</v>
      </c>
    </row>
    <row r="132" spans="1:5" ht="46" x14ac:dyDescent="0.25">
      <c r="A132" s="58" t="s">
        <v>604</v>
      </c>
      <c r="B132" s="7" t="s">
        <v>605</v>
      </c>
      <c r="C132" s="53">
        <v>1124</v>
      </c>
      <c r="D132" s="69" t="s">
        <v>145</v>
      </c>
      <c r="E132" s="57" t="s">
        <v>348</v>
      </c>
    </row>
    <row r="133" spans="1:5" ht="80.5" x14ac:dyDescent="0.25">
      <c r="A133" s="58" t="s">
        <v>606</v>
      </c>
      <c r="B133" s="51" t="s">
        <v>607</v>
      </c>
      <c r="C133" s="53">
        <v>1312</v>
      </c>
      <c r="D133" s="69" t="s">
        <v>145</v>
      </c>
      <c r="E133" s="57" t="s">
        <v>348</v>
      </c>
    </row>
    <row r="134" spans="1:5" ht="92" x14ac:dyDescent="0.25">
      <c r="A134" s="58" t="s">
        <v>608</v>
      </c>
      <c r="B134" s="51" t="s">
        <v>609</v>
      </c>
      <c r="C134" s="53">
        <v>896</v>
      </c>
      <c r="D134" s="69" t="s">
        <v>145</v>
      </c>
      <c r="E134" s="57" t="s">
        <v>348</v>
      </c>
    </row>
    <row r="135" spans="1:5" ht="80.5" x14ac:dyDescent="0.25">
      <c r="A135" s="58" t="s">
        <v>610</v>
      </c>
      <c r="B135" s="51" t="s">
        <v>611</v>
      </c>
      <c r="C135" s="53">
        <v>896</v>
      </c>
      <c r="D135" s="69" t="s">
        <v>145</v>
      </c>
      <c r="E135" s="57" t="s">
        <v>348</v>
      </c>
    </row>
    <row r="136" spans="1:5" ht="103.5" x14ac:dyDescent="0.25">
      <c r="A136" s="58" t="s">
        <v>612</v>
      </c>
      <c r="B136" s="51" t="s">
        <v>613</v>
      </c>
      <c r="C136" s="53">
        <v>896</v>
      </c>
      <c r="D136" s="69" t="s">
        <v>145</v>
      </c>
      <c r="E136" s="57" t="s">
        <v>348</v>
      </c>
    </row>
    <row r="137" spans="1:5" ht="80.5" x14ac:dyDescent="0.25">
      <c r="A137" s="58" t="s">
        <v>614</v>
      </c>
      <c r="B137" s="51" t="s">
        <v>615</v>
      </c>
      <c r="C137" s="53">
        <v>896</v>
      </c>
      <c r="D137" s="69" t="s">
        <v>145</v>
      </c>
      <c r="E137" s="57" t="s">
        <v>348</v>
      </c>
    </row>
    <row r="138" spans="1:5" ht="46" x14ac:dyDescent="0.25">
      <c r="A138" s="58" t="s">
        <v>616</v>
      </c>
      <c r="B138" s="51" t="s">
        <v>617</v>
      </c>
      <c r="C138" s="53">
        <v>328</v>
      </c>
      <c r="D138" s="69" t="s">
        <v>145</v>
      </c>
      <c r="E138" s="38" t="s">
        <v>348</v>
      </c>
    </row>
    <row r="139" spans="1:5" ht="46" x14ac:dyDescent="0.25">
      <c r="A139" s="58" t="s">
        <v>618</v>
      </c>
      <c r="B139" s="7" t="s">
        <v>619</v>
      </c>
      <c r="C139" s="53">
        <v>328</v>
      </c>
      <c r="D139" s="69" t="s">
        <v>145</v>
      </c>
      <c r="E139" s="38" t="s">
        <v>348</v>
      </c>
    </row>
    <row r="140" spans="1:5" ht="46" x14ac:dyDescent="0.25">
      <c r="A140" s="58" t="s">
        <v>620</v>
      </c>
      <c r="B140" s="7" t="s">
        <v>621</v>
      </c>
      <c r="C140" s="53">
        <v>261</v>
      </c>
      <c r="D140" s="69" t="s">
        <v>145</v>
      </c>
      <c r="E140" s="38" t="s">
        <v>348</v>
      </c>
    </row>
    <row r="141" spans="1:5" ht="46" x14ac:dyDescent="0.25">
      <c r="A141" s="58" t="s">
        <v>622</v>
      </c>
      <c r="B141" s="7" t="s">
        <v>623</v>
      </c>
      <c r="C141" s="53">
        <v>261</v>
      </c>
      <c r="D141" s="69" t="s">
        <v>145</v>
      </c>
      <c r="E141" s="38" t="s">
        <v>348</v>
      </c>
    </row>
    <row r="142" spans="1:5" ht="46" x14ac:dyDescent="0.25">
      <c r="A142" s="58" t="s">
        <v>624</v>
      </c>
      <c r="B142" s="7" t="s">
        <v>625</v>
      </c>
      <c r="C142" s="53">
        <v>261</v>
      </c>
      <c r="D142" s="69" t="s">
        <v>145</v>
      </c>
      <c r="E142" s="38" t="s">
        <v>348</v>
      </c>
    </row>
    <row r="143" spans="1:5" ht="46" x14ac:dyDescent="0.25">
      <c r="A143" s="58" t="s">
        <v>626</v>
      </c>
      <c r="B143" s="7" t="s">
        <v>627</v>
      </c>
      <c r="C143" s="53">
        <v>328</v>
      </c>
      <c r="D143" s="69" t="s">
        <v>145</v>
      </c>
      <c r="E143" s="38" t="s">
        <v>348</v>
      </c>
    </row>
    <row r="144" spans="1:5" ht="46" x14ac:dyDescent="0.25">
      <c r="A144" s="58" t="s">
        <v>628</v>
      </c>
      <c r="B144" s="7" t="s">
        <v>629</v>
      </c>
      <c r="C144" s="53">
        <v>261</v>
      </c>
      <c r="D144" s="69" t="s">
        <v>145</v>
      </c>
      <c r="E144" s="38" t="s">
        <v>348</v>
      </c>
    </row>
    <row r="145" spans="1:5" ht="46" x14ac:dyDescent="0.25">
      <c r="A145" s="58" t="s">
        <v>630</v>
      </c>
      <c r="B145" s="7" t="s">
        <v>631</v>
      </c>
      <c r="C145" s="53">
        <v>224</v>
      </c>
      <c r="D145" s="69" t="s">
        <v>145</v>
      </c>
      <c r="E145" s="38" t="s">
        <v>348</v>
      </c>
    </row>
    <row r="146" spans="1:5" ht="46" x14ac:dyDescent="0.25">
      <c r="A146" s="58" t="s">
        <v>632</v>
      </c>
      <c r="B146" s="7" t="s">
        <v>633</v>
      </c>
      <c r="C146" s="53">
        <v>261</v>
      </c>
      <c r="D146" s="69" t="s">
        <v>145</v>
      </c>
      <c r="E146" s="38" t="s">
        <v>348</v>
      </c>
    </row>
    <row r="147" spans="1:5" ht="46" x14ac:dyDescent="0.25">
      <c r="A147" s="58" t="s">
        <v>634</v>
      </c>
      <c r="B147" s="7" t="s">
        <v>635</v>
      </c>
      <c r="C147" s="53">
        <v>224</v>
      </c>
      <c r="D147" s="69" t="s">
        <v>145</v>
      </c>
      <c r="E147" s="38" t="s">
        <v>348</v>
      </c>
    </row>
    <row r="148" spans="1:5" ht="46" x14ac:dyDescent="0.25">
      <c r="A148" s="58" t="s">
        <v>636</v>
      </c>
      <c r="B148" s="7" t="s">
        <v>637</v>
      </c>
      <c r="C148" s="53">
        <v>281</v>
      </c>
      <c r="D148" s="69" t="s">
        <v>145</v>
      </c>
      <c r="E148" s="38" t="s">
        <v>348</v>
      </c>
    </row>
    <row r="149" spans="1:5" ht="46" x14ac:dyDescent="0.25">
      <c r="A149" s="58" t="s">
        <v>638</v>
      </c>
      <c r="B149" s="7" t="s">
        <v>639</v>
      </c>
      <c r="C149" s="53">
        <v>328</v>
      </c>
      <c r="D149" s="69" t="s">
        <v>145</v>
      </c>
      <c r="E149" s="38" t="s">
        <v>348</v>
      </c>
    </row>
    <row r="150" spans="1:5" ht="46" x14ac:dyDescent="0.25">
      <c r="A150" s="58" t="s">
        <v>640</v>
      </c>
      <c r="B150" s="7" t="s">
        <v>631</v>
      </c>
      <c r="C150" s="53">
        <v>783</v>
      </c>
      <c r="D150" s="69" t="s">
        <v>145</v>
      </c>
      <c r="E150" s="38" t="s">
        <v>348</v>
      </c>
    </row>
    <row r="151" spans="1:5" ht="46" x14ac:dyDescent="0.25">
      <c r="A151" s="58" t="s">
        <v>641</v>
      </c>
      <c r="B151" s="7" t="s">
        <v>427</v>
      </c>
      <c r="C151" s="53">
        <v>261</v>
      </c>
      <c r="D151" s="69" t="s">
        <v>145</v>
      </c>
      <c r="E151" s="38" t="s">
        <v>348</v>
      </c>
    </row>
    <row r="152" spans="1:5" ht="46" x14ac:dyDescent="0.25">
      <c r="A152" s="58" t="s">
        <v>642</v>
      </c>
      <c r="B152" s="51" t="s">
        <v>643</v>
      </c>
      <c r="C152" s="53">
        <v>522</v>
      </c>
      <c r="D152" s="69" t="s">
        <v>145</v>
      </c>
      <c r="E152" s="38" t="s">
        <v>348</v>
      </c>
    </row>
    <row r="153" spans="1:5" ht="46" x14ac:dyDescent="0.25">
      <c r="A153" s="58" t="s">
        <v>644</v>
      </c>
      <c r="B153" s="51" t="s">
        <v>645</v>
      </c>
      <c r="C153" s="53">
        <v>522</v>
      </c>
      <c r="D153" s="69" t="s">
        <v>145</v>
      </c>
      <c r="E153" s="38" t="s">
        <v>348</v>
      </c>
    </row>
    <row r="154" spans="1:5" ht="46" x14ac:dyDescent="0.25">
      <c r="A154" s="58" t="s">
        <v>646</v>
      </c>
      <c r="B154" s="51" t="s">
        <v>647</v>
      </c>
      <c r="C154" s="53">
        <v>522</v>
      </c>
      <c r="D154" s="69" t="s">
        <v>145</v>
      </c>
      <c r="E154" s="38" t="s">
        <v>348</v>
      </c>
    </row>
    <row r="155" spans="1:5" ht="46" x14ac:dyDescent="0.25">
      <c r="A155" s="58" t="s">
        <v>648</v>
      </c>
      <c r="B155" s="7" t="s">
        <v>649</v>
      </c>
      <c r="C155" s="53">
        <v>522</v>
      </c>
      <c r="D155" s="69" t="s">
        <v>145</v>
      </c>
      <c r="E155" s="38" t="s">
        <v>348</v>
      </c>
    </row>
    <row r="156" spans="1:5" ht="46" x14ac:dyDescent="0.25">
      <c r="A156" s="58" t="s">
        <v>650</v>
      </c>
      <c r="B156" s="7" t="s">
        <v>651</v>
      </c>
      <c r="C156" s="53">
        <v>522</v>
      </c>
      <c r="D156" s="69" t="s">
        <v>145</v>
      </c>
      <c r="E156" s="38" t="s">
        <v>348</v>
      </c>
    </row>
    <row r="157" spans="1:5" ht="46" x14ac:dyDescent="0.25">
      <c r="A157" s="58" t="s">
        <v>652</v>
      </c>
      <c r="B157" s="7" t="s">
        <v>653</v>
      </c>
      <c r="C157" s="53">
        <v>522</v>
      </c>
      <c r="D157" s="69" t="s">
        <v>145</v>
      </c>
      <c r="E157" s="38" t="s">
        <v>348</v>
      </c>
    </row>
    <row r="158" spans="1:5" ht="46" x14ac:dyDescent="0.25">
      <c r="A158" s="58" t="s">
        <v>654</v>
      </c>
      <c r="B158" s="7" t="s">
        <v>655</v>
      </c>
      <c r="C158" s="53">
        <v>522</v>
      </c>
      <c r="D158" s="69" t="s">
        <v>145</v>
      </c>
      <c r="E158" s="38" t="s">
        <v>348</v>
      </c>
    </row>
    <row r="159" spans="1:5" ht="46" x14ac:dyDescent="0.25">
      <c r="A159" s="58" t="s">
        <v>656</v>
      </c>
      <c r="B159" s="51" t="s">
        <v>657</v>
      </c>
      <c r="C159" s="53">
        <v>522</v>
      </c>
      <c r="D159" s="69" t="s">
        <v>145</v>
      </c>
      <c r="E159" s="38" t="s">
        <v>348</v>
      </c>
    </row>
    <row r="160" spans="1:5" ht="46" x14ac:dyDescent="0.25">
      <c r="A160" s="58" t="s">
        <v>658</v>
      </c>
      <c r="B160" s="7" t="s">
        <v>659</v>
      </c>
      <c r="C160" s="53">
        <v>261</v>
      </c>
      <c r="D160" s="69" t="s">
        <v>145</v>
      </c>
      <c r="E160" s="38" t="s">
        <v>348</v>
      </c>
    </row>
    <row r="161" spans="1:5" ht="46" x14ac:dyDescent="0.25">
      <c r="A161" s="58" t="s">
        <v>660</v>
      </c>
      <c r="B161" s="7" t="s">
        <v>427</v>
      </c>
      <c r="C161" s="53">
        <v>261</v>
      </c>
      <c r="D161" s="69" t="s">
        <v>145</v>
      </c>
      <c r="E161" s="38" t="s">
        <v>348</v>
      </c>
    </row>
    <row r="162" spans="1:5" ht="57.5" x14ac:dyDescent="0.25">
      <c r="A162" s="58" t="s">
        <v>661</v>
      </c>
      <c r="B162" s="7" t="s">
        <v>662</v>
      </c>
      <c r="C162" s="53">
        <v>2088</v>
      </c>
      <c r="D162" s="69" t="s">
        <v>145</v>
      </c>
      <c r="E162" s="38" t="s">
        <v>348</v>
      </c>
    </row>
    <row r="163" spans="1:5" ht="69" x14ac:dyDescent="0.25">
      <c r="A163" s="58" t="s">
        <v>663</v>
      </c>
      <c r="B163" s="51" t="s">
        <v>664</v>
      </c>
      <c r="C163" s="53">
        <v>2088</v>
      </c>
      <c r="D163" s="69" t="s">
        <v>145</v>
      </c>
      <c r="E163" s="38" t="s">
        <v>348</v>
      </c>
    </row>
    <row r="164" spans="1:5" ht="126.5" x14ac:dyDescent="0.25">
      <c r="A164" s="58" t="s">
        <v>665</v>
      </c>
      <c r="B164" s="7" t="s">
        <v>666</v>
      </c>
      <c r="C164" s="53">
        <v>2088</v>
      </c>
      <c r="D164" s="69" t="s">
        <v>145</v>
      </c>
      <c r="E164" s="38" t="s">
        <v>348</v>
      </c>
    </row>
    <row r="165" spans="1:5" ht="253" x14ac:dyDescent="0.25">
      <c r="A165" s="58" t="s">
        <v>667</v>
      </c>
      <c r="B165" s="51" t="s">
        <v>668</v>
      </c>
      <c r="C165" s="53">
        <v>2088</v>
      </c>
      <c r="D165" s="69" t="s">
        <v>145</v>
      </c>
      <c r="E165" s="38" t="s">
        <v>348</v>
      </c>
    </row>
    <row r="166" spans="1:5" ht="46" x14ac:dyDescent="0.25">
      <c r="A166" s="58" t="s">
        <v>669</v>
      </c>
      <c r="B166" s="7" t="s">
        <v>670</v>
      </c>
      <c r="C166" s="53">
        <v>1124</v>
      </c>
      <c r="D166" s="69" t="s">
        <v>145</v>
      </c>
      <c r="E166" s="38" t="s">
        <v>348</v>
      </c>
    </row>
    <row r="167" spans="1:5" ht="46" x14ac:dyDescent="0.25">
      <c r="A167" s="58" t="s">
        <v>671</v>
      </c>
      <c r="B167" s="7" t="s">
        <v>672</v>
      </c>
      <c r="C167" s="53">
        <v>1124</v>
      </c>
      <c r="D167" s="69" t="s">
        <v>145</v>
      </c>
      <c r="E167" s="38" t="s">
        <v>348</v>
      </c>
    </row>
    <row r="168" spans="1:5" ht="103.5" x14ac:dyDescent="0.25">
      <c r="A168" s="58" t="s">
        <v>673</v>
      </c>
      <c r="B168" s="51" t="s">
        <v>674</v>
      </c>
      <c r="C168" s="53">
        <v>2088</v>
      </c>
      <c r="D168" s="69" t="s">
        <v>145</v>
      </c>
      <c r="E168" s="38" t="s">
        <v>348</v>
      </c>
    </row>
    <row r="169" spans="1:5" ht="69" x14ac:dyDescent="0.25">
      <c r="A169" s="58" t="s">
        <v>675</v>
      </c>
      <c r="B169" s="51" t="s">
        <v>676</v>
      </c>
      <c r="C169" s="53">
        <v>2088</v>
      </c>
      <c r="D169" s="69" t="s">
        <v>145</v>
      </c>
      <c r="E169" s="38" t="s">
        <v>348</v>
      </c>
    </row>
    <row r="170" spans="1:5" ht="80.5" x14ac:dyDescent="0.25">
      <c r="A170" s="58" t="s">
        <v>677</v>
      </c>
      <c r="B170" s="51" t="s">
        <v>678</v>
      </c>
      <c r="C170" s="53">
        <v>2088</v>
      </c>
      <c r="D170" s="69" t="s">
        <v>145</v>
      </c>
      <c r="E170" s="38" t="s">
        <v>348</v>
      </c>
    </row>
    <row r="171" spans="1:5" ht="46" x14ac:dyDescent="0.25">
      <c r="A171" s="58" t="s">
        <v>679</v>
      </c>
      <c r="B171" s="7" t="s">
        <v>680</v>
      </c>
      <c r="C171" s="53">
        <v>261</v>
      </c>
      <c r="D171" s="69" t="s">
        <v>145</v>
      </c>
      <c r="E171" s="38" t="s">
        <v>348</v>
      </c>
    </row>
    <row r="172" spans="1:5" ht="69" x14ac:dyDescent="0.25">
      <c r="A172" s="58" t="s">
        <v>681</v>
      </c>
      <c r="B172" s="51" t="s">
        <v>682</v>
      </c>
      <c r="C172" s="53">
        <v>522</v>
      </c>
      <c r="D172" s="69" t="s">
        <v>145</v>
      </c>
      <c r="E172" s="38" t="s">
        <v>348</v>
      </c>
    </row>
    <row r="173" spans="1:5" ht="46" x14ac:dyDescent="0.25">
      <c r="A173" s="58" t="s">
        <v>683</v>
      </c>
      <c r="B173" s="51" t="s">
        <v>684</v>
      </c>
      <c r="C173" s="53">
        <v>522</v>
      </c>
      <c r="D173" s="69" t="s">
        <v>145</v>
      </c>
      <c r="E173" s="38" t="s">
        <v>348</v>
      </c>
    </row>
    <row r="174" spans="1:5" ht="46" x14ac:dyDescent="0.25">
      <c r="A174" s="58" t="s">
        <v>685</v>
      </c>
      <c r="B174" s="7" t="s">
        <v>686</v>
      </c>
      <c r="C174" s="53">
        <v>261</v>
      </c>
      <c r="D174" s="69" t="s">
        <v>145</v>
      </c>
      <c r="E174" s="38" t="s">
        <v>348</v>
      </c>
    </row>
    <row r="175" spans="1:5" ht="46" x14ac:dyDescent="0.25">
      <c r="A175" s="58" t="s">
        <v>687</v>
      </c>
      <c r="B175" s="51" t="s">
        <v>688</v>
      </c>
      <c r="C175" s="53">
        <v>522</v>
      </c>
      <c r="D175" s="69" t="s">
        <v>145</v>
      </c>
      <c r="E175" s="38" t="s">
        <v>348</v>
      </c>
    </row>
    <row r="176" spans="1:5" ht="46" x14ac:dyDescent="0.25">
      <c r="A176" s="58" t="s">
        <v>689</v>
      </c>
      <c r="B176" s="7" t="s">
        <v>690</v>
      </c>
      <c r="C176" s="53">
        <v>522</v>
      </c>
      <c r="D176" s="69" t="s">
        <v>145</v>
      </c>
      <c r="E176" s="38" t="s">
        <v>348</v>
      </c>
    </row>
    <row r="177" spans="1:5" ht="46" x14ac:dyDescent="0.25">
      <c r="A177" s="58" t="s">
        <v>691</v>
      </c>
      <c r="B177" s="7" t="s">
        <v>692</v>
      </c>
      <c r="C177" s="53">
        <v>261</v>
      </c>
      <c r="D177" s="69" t="s">
        <v>145</v>
      </c>
      <c r="E177" s="38" t="s">
        <v>348</v>
      </c>
    </row>
    <row r="178" spans="1:5" ht="57.5" x14ac:dyDescent="0.25">
      <c r="A178" s="58" t="s">
        <v>693</v>
      </c>
      <c r="B178" s="51" t="s">
        <v>694</v>
      </c>
      <c r="C178" s="53">
        <v>522</v>
      </c>
      <c r="D178" s="69" t="s">
        <v>145</v>
      </c>
      <c r="E178" s="38" t="s">
        <v>348</v>
      </c>
    </row>
    <row r="179" spans="1:5" ht="46" x14ac:dyDescent="0.25">
      <c r="A179" s="58" t="s">
        <v>695</v>
      </c>
      <c r="B179" s="7" t="s">
        <v>696</v>
      </c>
      <c r="C179" s="53">
        <v>261</v>
      </c>
      <c r="D179" s="69" t="s">
        <v>145</v>
      </c>
      <c r="E179" s="38" t="s">
        <v>348</v>
      </c>
    </row>
    <row r="180" spans="1:5" ht="46" x14ac:dyDescent="0.25">
      <c r="A180" s="58" t="s">
        <v>697</v>
      </c>
      <c r="B180" s="7" t="s">
        <v>686</v>
      </c>
      <c r="C180" s="53">
        <v>261</v>
      </c>
      <c r="D180" s="69" t="s">
        <v>145</v>
      </c>
      <c r="E180" s="38" t="s">
        <v>348</v>
      </c>
    </row>
    <row r="181" spans="1:5" ht="46" x14ac:dyDescent="0.25">
      <c r="A181" s="58" t="s">
        <v>698</v>
      </c>
      <c r="B181" s="7" t="s">
        <v>699</v>
      </c>
      <c r="C181" s="53">
        <v>261</v>
      </c>
      <c r="D181" s="69" t="s">
        <v>145</v>
      </c>
      <c r="E181" s="38" t="s">
        <v>348</v>
      </c>
    </row>
    <row r="182" spans="1:5" ht="46" x14ac:dyDescent="0.25">
      <c r="A182" s="58" t="s">
        <v>700</v>
      </c>
      <c r="B182" s="7" t="s">
        <v>525</v>
      </c>
      <c r="C182" s="53">
        <v>562</v>
      </c>
      <c r="D182" s="69" t="s">
        <v>145</v>
      </c>
      <c r="E182" s="38" t="s">
        <v>348</v>
      </c>
    </row>
    <row r="183" spans="1:5" ht="46" x14ac:dyDescent="0.25">
      <c r="A183" s="58" t="s">
        <v>701</v>
      </c>
      <c r="B183" s="7" t="s">
        <v>702</v>
      </c>
      <c r="C183" s="53">
        <v>1044</v>
      </c>
      <c r="D183" s="69" t="s">
        <v>145</v>
      </c>
      <c r="E183" s="38" t="s">
        <v>348</v>
      </c>
    </row>
    <row r="184" spans="1:5" ht="46" x14ac:dyDescent="0.25">
      <c r="A184" s="58" t="s">
        <v>703</v>
      </c>
      <c r="B184" s="7" t="s">
        <v>704</v>
      </c>
      <c r="C184" s="53">
        <v>8874</v>
      </c>
      <c r="D184" s="69" t="s">
        <v>145</v>
      </c>
      <c r="E184" s="38" t="s">
        <v>348</v>
      </c>
    </row>
    <row r="185" spans="1:5" ht="46" x14ac:dyDescent="0.25">
      <c r="A185" s="58" t="s">
        <v>705</v>
      </c>
      <c r="B185" s="7" t="s">
        <v>704</v>
      </c>
      <c r="C185" s="53">
        <v>5742</v>
      </c>
      <c r="D185" s="69" t="s">
        <v>145</v>
      </c>
      <c r="E185" s="38" t="s">
        <v>348</v>
      </c>
    </row>
    <row r="186" spans="1:5" ht="46" x14ac:dyDescent="0.25">
      <c r="A186" s="58" t="s">
        <v>706</v>
      </c>
      <c r="B186" s="7" t="s">
        <v>707</v>
      </c>
      <c r="C186" s="53">
        <v>1044</v>
      </c>
      <c r="D186" s="69" t="s">
        <v>145</v>
      </c>
      <c r="E186" s="38" t="s">
        <v>348</v>
      </c>
    </row>
    <row r="187" spans="1:5" ht="46" x14ac:dyDescent="0.25">
      <c r="A187" s="58" t="s">
        <v>708</v>
      </c>
      <c r="B187" s="7" t="s">
        <v>709</v>
      </c>
      <c r="C187" s="53">
        <v>1044</v>
      </c>
      <c r="D187" s="69" t="s">
        <v>145</v>
      </c>
      <c r="E187" s="38" t="s">
        <v>348</v>
      </c>
    </row>
    <row r="188" spans="1:5" ht="46" x14ac:dyDescent="0.25">
      <c r="A188" s="58" t="s">
        <v>710</v>
      </c>
      <c r="B188" s="7" t="s">
        <v>711</v>
      </c>
      <c r="C188" s="53">
        <v>1044</v>
      </c>
      <c r="D188" s="69" t="s">
        <v>145</v>
      </c>
      <c r="E188" s="38" t="s">
        <v>348</v>
      </c>
    </row>
    <row r="189" spans="1:5" ht="46" x14ac:dyDescent="0.25">
      <c r="A189" s="58" t="s">
        <v>712</v>
      </c>
      <c r="B189" s="7" t="s">
        <v>713</v>
      </c>
      <c r="C189" s="53">
        <v>1044</v>
      </c>
      <c r="D189" s="69" t="s">
        <v>145</v>
      </c>
      <c r="E189" s="38" t="s">
        <v>348</v>
      </c>
    </row>
    <row r="190" spans="1:5" ht="46" x14ac:dyDescent="0.25">
      <c r="A190" s="58" t="s">
        <v>714</v>
      </c>
      <c r="B190" s="51" t="s">
        <v>427</v>
      </c>
      <c r="C190" s="53">
        <v>562</v>
      </c>
      <c r="D190" s="69" t="s">
        <v>145</v>
      </c>
      <c r="E190" s="38" t="s">
        <v>348</v>
      </c>
    </row>
    <row r="191" spans="1:5" ht="207" x14ac:dyDescent="0.25">
      <c r="A191" s="58" t="s">
        <v>715</v>
      </c>
      <c r="B191" s="51" t="s">
        <v>716</v>
      </c>
      <c r="C191" s="53">
        <v>1792</v>
      </c>
      <c r="D191" s="69" t="s">
        <v>145</v>
      </c>
      <c r="E191" s="38" t="s">
        <v>348</v>
      </c>
    </row>
    <row r="192" spans="1:5" ht="149.5" x14ac:dyDescent="0.25">
      <c r="A192" s="58" t="s">
        <v>717</v>
      </c>
      <c r="B192" s="51" t="s">
        <v>718</v>
      </c>
      <c r="C192" s="53">
        <v>1792</v>
      </c>
      <c r="D192" s="69" t="s">
        <v>145</v>
      </c>
      <c r="E192" s="38" t="s">
        <v>348</v>
      </c>
    </row>
    <row r="193" spans="1:5" ht="80.5" x14ac:dyDescent="0.25">
      <c r="A193" s="58" t="s">
        <v>719</v>
      </c>
      <c r="B193" s="51" t="s">
        <v>720</v>
      </c>
      <c r="C193" s="53">
        <v>1792</v>
      </c>
      <c r="D193" s="69" t="s">
        <v>145</v>
      </c>
      <c r="E193" s="38" t="s">
        <v>348</v>
      </c>
    </row>
    <row r="194" spans="1:5" ht="161" x14ac:dyDescent="0.25">
      <c r="A194" s="58" t="s">
        <v>721</v>
      </c>
      <c r="B194" s="51" t="s">
        <v>722</v>
      </c>
      <c r="C194" s="53">
        <v>1044</v>
      </c>
      <c r="D194" s="69" t="s">
        <v>145</v>
      </c>
      <c r="E194" s="38" t="s">
        <v>348</v>
      </c>
    </row>
    <row r="195" spans="1:5" ht="218.5" x14ac:dyDescent="0.25">
      <c r="A195" s="58" t="s">
        <v>723</v>
      </c>
      <c r="B195" s="51" t="s">
        <v>724</v>
      </c>
      <c r="C195" s="53">
        <v>1124</v>
      </c>
      <c r="D195" s="69" t="s">
        <v>145</v>
      </c>
      <c r="E195" s="38" t="s">
        <v>348</v>
      </c>
    </row>
    <row r="196" spans="1:5" ht="207" x14ac:dyDescent="0.25">
      <c r="A196" s="58" t="s">
        <v>725</v>
      </c>
      <c r="B196" s="51" t="s">
        <v>726</v>
      </c>
      <c r="C196" s="53">
        <v>1792</v>
      </c>
      <c r="D196" s="69" t="s">
        <v>145</v>
      </c>
      <c r="E196" s="38" t="s">
        <v>348</v>
      </c>
    </row>
    <row r="197" spans="1:5" ht="310.5" x14ac:dyDescent="0.25">
      <c r="A197" s="58" t="s">
        <v>727</v>
      </c>
      <c r="B197" s="51" t="s">
        <v>728</v>
      </c>
      <c r="C197" s="53">
        <v>1792</v>
      </c>
      <c r="D197" s="69" t="s">
        <v>145</v>
      </c>
      <c r="E197" s="38" t="s">
        <v>348</v>
      </c>
    </row>
    <row r="198" spans="1:5" ht="172.5" x14ac:dyDescent="0.25">
      <c r="A198" s="58" t="s">
        <v>729</v>
      </c>
      <c r="B198" s="51" t="s">
        <v>730</v>
      </c>
      <c r="C198" s="53">
        <v>2248</v>
      </c>
      <c r="D198" s="69" t="s">
        <v>145</v>
      </c>
      <c r="E198" s="38" t="s">
        <v>348</v>
      </c>
    </row>
    <row r="199" spans="1:5" ht="333.5" x14ac:dyDescent="0.25">
      <c r="A199" s="58" t="s">
        <v>731</v>
      </c>
      <c r="B199" s="51" t="s">
        <v>732</v>
      </c>
      <c r="C199" s="53">
        <v>2248</v>
      </c>
      <c r="D199" s="69" t="s">
        <v>145</v>
      </c>
      <c r="E199" s="38" t="s">
        <v>348</v>
      </c>
    </row>
    <row r="200" spans="1:5" ht="138" x14ac:dyDescent="0.25">
      <c r="A200" s="58" t="s">
        <v>733</v>
      </c>
      <c r="B200" s="51" t="s">
        <v>734</v>
      </c>
      <c r="C200" s="53">
        <v>2624</v>
      </c>
      <c r="D200" s="69" t="s">
        <v>145</v>
      </c>
      <c r="E200" s="38" t="s">
        <v>348</v>
      </c>
    </row>
    <row r="201" spans="1:5" ht="92" x14ac:dyDescent="0.25">
      <c r="A201" s="58" t="s">
        <v>735</v>
      </c>
      <c r="B201" s="51" t="s">
        <v>736</v>
      </c>
      <c r="C201" s="53">
        <v>2624</v>
      </c>
      <c r="D201" s="69" t="s">
        <v>145</v>
      </c>
      <c r="E201" s="38" t="s">
        <v>348</v>
      </c>
    </row>
    <row r="202" spans="1:5" ht="161" x14ac:dyDescent="0.25">
      <c r="A202" s="58" t="s">
        <v>737</v>
      </c>
      <c r="B202" s="51" t="s">
        <v>738</v>
      </c>
      <c r="C202" s="53">
        <v>2624</v>
      </c>
      <c r="D202" s="69" t="s">
        <v>145</v>
      </c>
      <c r="E202" s="38" t="s">
        <v>348</v>
      </c>
    </row>
    <row r="203" spans="1:5" ht="172.5" x14ac:dyDescent="0.25">
      <c r="A203" s="58" t="s">
        <v>739</v>
      </c>
      <c r="B203" s="51" t="s">
        <v>740</v>
      </c>
      <c r="C203" s="53">
        <v>2624</v>
      </c>
      <c r="D203" s="69" t="s">
        <v>145</v>
      </c>
      <c r="E203" s="38" t="s">
        <v>348</v>
      </c>
    </row>
    <row r="204" spans="1:5" ht="230" x14ac:dyDescent="0.25">
      <c r="A204" s="58" t="s">
        <v>741</v>
      </c>
      <c r="B204" s="51" t="s">
        <v>742</v>
      </c>
      <c r="C204" s="53">
        <v>2624</v>
      </c>
      <c r="D204" s="69" t="s">
        <v>145</v>
      </c>
      <c r="E204" s="38" t="s">
        <v>348</v>
      </c>
    </row>
    <row r="205" spans="1:5" ht="46" x14ac:dyDescent="0.25">
      <c r="A205" s="58" t="s">
        <v>743</v>
      </c>
      <c r="B205" s="7" t="s">
        <v>744</v>
      </c>
      <c r="C205" s="53">
        <v>164</v>
      </c>
      <c r="D205" s="69" t="s">
        <v>145</v>
      </c>
      <c r="E205" s="38" t="s">
        <v>348</v>
      </c>
    </row>
    <row r="206" spans="1:5" ht="46" x14ac:dyDescent="0.25">
      <c r="A206" s="58" t="s">
        <v>745</v>
      </c>
      <c r="B206" s="7" t="s">
        <v>746</v>
      </c>
      <c r="C206" s="53">
        <v>164</v>
      </c>
      <c r="D206" s="69" t="s">
        <v>145</v>
      </c>
      <c r="E206" s="38" t="s">
        <v>348</v>
      </c>
    </row>
    <row r="207" spans="1:5" ht="46" x14ac:dyDescent="0.25">
      <c r="A207" s="58" t="s">
        <v>747</v>
      </c>
      <c r="B207" s="7" t="s">
        <v>748</v>
      </c>
      <c r="C207" s="53">
        <v>328</v>
      </c>
      <c r="D207" s="69" t="s">
        <v>145</v>
      </c>
      <c r="E207" s="38" t="s">
        <v>348</v>
      </c>
    </row>
    <row r="208" spans="1:5" ht="46" x14ac:dyDescent="0.25">
      <c r="A208" s="58" t="s">
        <v>749</v>
      </c>
      <c r="B208" s="7" t="s">
        <v>750</v>
      </c>
      <c r="C208" s="53">
        <v>328</v>
      </c>
      <c r="D208" s="69" t="s">
        <v>145</v>
      </c>
      <c r="E208" s="38" t="s">
        <v>348</v>
      </c>
    </row>
    <row r="209" spans="1:5" ht="46" x14ac:dyDescent="0.25">
      <c r="A209" s="58" t="s">
        <v>751</v>
      </c>
      <c r="B209" s="7" t="s">
        <v>752</v>
      </c>
      <c r="C209" s="53">
        <v>261</v>
      </c>
      <c r="D209" s="69" t="s">
        <v>145</v>
      </c>
      <c r="E209" s="38" t="s">
        <v>348</v>
      </c>
    </row>
    <row r="210" spans="1:5" ht="46" x14ac:dyDescent="0.25">
      <c r="A210" s="58" t="s">
        <v>753</v>
      </c>
      <c r="B210" s="7" t="s">
        <v>754</v>
      </c>
      <c r="C210" s="53">
        <v>261</v>
      </c>
      <c r="D210" s="69" t="s">
        <v>145</v>
      </c>
      <c r="E210" s="38" t="s">
        <v>348</v>
      </c>
    </row>
    <row r="211" spans="1:5" ht="46" x14ac:dyDescent="0.25">
      <c r="A211" s="58" t="s">
        <v>755</v>
      </c>
      <c r="B211" s="7" t="s">
        <v>756</v>
      </c>
      <c r="C211" s="53">
        <v>261</v>
      </c>
      <c r="D211" s="69" t="s">
        <v>145</v>
      </c>
      <c r="E211" s="38" t="s">
        <v>348</v>
      </c>
    </row>
    <row r="212" spans="1:5" ht="46" x14ac:dyDescent="0.25">
      <c r="A212" s="58" t="s">
        <v>757</v>
      </c>
      <c r="B212" s="7" t="s">
        <v>758</v>
      </c>
      <c r="C212" s="53">
        <v>261</v>
      </c>
      <c r="D212" s="69" t="s">
        <v>145</v>
      </c>
      <c r="E212" s="38" t="s">
        <v>348</v>
      </c>
    </row>
    <row r="213" spans="1:5" ht="46" x14ac:dyDescent="0.25">
      <c r="A213" s="58" t="s">
        <v>759</v>
      </c>
      <c r="B213" s="7" t="s">
        <v>760</v>
      </c>
      <c r="C213" s="53">
        <v>281</v>
      </c>
      <c r="D213" s="69" t="s">
        <v>145</v>
      </c>
      <c r="E213" s="38" t="s">
        <v>348</v>
      </c>
    </row>
    <row r="214" spans="1:5" ht="46" x14ac:dyDescent="0.25">
      <c r="A214" s="58" t="s">
        <v>761</v>
      </c>
      <c r="B214" s="7" t="s">
        <v>762</v>
      </c>
      <c r="C214" s="53">
        <v>281</v>
      </c>
      <c r="D214" s="69" t="s">
        <v>145</v>
      </c>
      <c r="E214" s="38" t="s">
        <v>348</v>
      </c>
    </row>
    <row r="215" spans="1:5" ht="46" x14ac:dyDescent="0.25">
      <c r="A215" s="58" t="s">
        <v>763</v>
      </c>
      <c r="B215" s="7" t="s">
        <v>764</v>
      </c>
      <c r="C215" s="53">
        <v>281</v>
      </c>
      <c r="D215" s="69" t="s">
        <v>145</v>
      </c>
      <c r="E215" s="38" t="s">
        <v>348</v>
      </c>
    </row>
    <row r="216" spans="1:5" ht="46" x14ac:dyDescent="0.25">
      <c r="A216" s="58" t="s">
        <v>765</v>
      </c>
      <c r="B216" s="7" t="s">
        <v>766</v>
      </c>
      <c r="C216" s="53">
        <v>153</v>
      </c>
      <c r="D216" s="69" t="s">
        <v>145</v>
      </c>
      <c r="E216" s="38" t="s">
        <v>348</v>
      </c>
    </row>
    <row r="217" spans="1:5" ht="46" x14ac:dyDescent="0.25">
      <c r="A217" s="58" t="s">
        <v>767</v>
      </c>
      <c r="B217" s="40" t="s">
        <v>768</v>
      </c>
      <c r="C217" s="53">
        <v>328</v>
      </c>
      <c r="D217" s="69" t="s">
        <v>145</v>
      </c>
      <c r="E217" s="38" t="s">
        <v>348</v>
      </c>
    </row>
    <row r="218" spans="1:5" ht="46" x14ac:dyDescent="0.25">
      <c r="A218" s="58" t="s">
        <v>769</v>
      </c>
      <c r="B218" s="40" t="s">
        <v>770</v>
      </c>
      <c r="C218" s="53">
        <v>328</v>
      </c>
      <c r="D218" s="69" t="s">
        <v>145</v>
      </c>
      <c r="E218" s="38" t="s">
        <v>348</v>
      </c>
    </row>
    <row r="219" spans="1:5" ht="46" x14ac:dyDescent="0.25">
      <c r="A219" s="58" t="s">
        <v>771</v>
      </c>
      <c r="B219" s="40" t="s">
        <v>772</v>
      </c>
      <c r="C219" s="53">
        <v>328</v>
      </c>
      <c r="D219" s="69" t="s">
        <v>145</v>
      </c>
      <c r="E219" s="38" t="s">
        <v>348</v>
      </c>
    </row>
    <row r="220" spans="1:5" ht="46" x14ac:dyDescent="0.25">
      <c r="A220" s="58" t="s">
        <v>773</v>
      </c>
      <c r="B220" s="40" t="s">
        <v>774</v>
      </c>
      <c r="C220" s="53">
        <v>261</v>
      </c>
      <c r="D220" s="69" t="s">
        <v>145</v>
      </c>
      <c r="E220" s="38" t="s">
        <v>348</v>
      </c>
    </row>
    <row r="221" spans="1:5" ht="46" x14ac:dyDescent="0.25">
      <c r="A221" s="58" t="s">
        <v>775</v>
      </c>
      <c r="B221" s="40" t="s">
        <v>776</v>
      </c>
      <c r="C221" s="53">
        <v>261</v>
      </c>
      <c r="D221" s="69" t="s">
        <v>145</v>
      </c>
      <c r="E221" s="38" t="s">
        <v>348</v>
      </c>
    </row>
    <row r="222" spans="1:5" ht="46" x14ac:dyDescent="0.25">
      <c r="A222" s="58" t="s">
        <v>777</v>
      </c>
      <c r="B222" s="40" t="s">
        <v>778</v>
      </c>
      <c r="C222" s="53">
        <v>562</v>
      </c>
      <c r="D222" s="69" t="s">
        <v>145</v>
      </c>
      <c r="E222" s="38" t="s">
        <v>348</v>
      </c>
    </row>
    <row r="223" spans="1:5" ht="46" x14ac:dyDescent="0.25">
      <c r="A223" s="58" t="s">
        <v>779</v>
      </c>
      <c r="B223" s="40" t="s">
        <v>780</v>
      </c>
      <c r="C223" s="53">
        <v>261</v>
      </c>
      <c r="D223" s="69" t="s">
        <v>145</v>
      </c>
      <c r="E223" s="38" t="s">
        <v>348</v>
      </c>
    </row>
    <row r="224" spans="1:5" ht="46" x14ac:dyDescent="0.25">
      <c r="A224" s="58" t="s">
        <v>781</v>
      </c>
      <c r="B224" s="40" t="s">
        <v>782</v>
      </c>
      <c r="C224" s="53">
        <v>261</v>
      </c>
      <c r="D224" s="69" t="s">
        <v>145</v>
      </c>
      <c r="E224" s="38" t="s">
        <v>348</v>
      </c>
    </row>
    <row r="225" spans="1:5" ht="46" x14ac:dyDescent="0.25">
      <c r="A225" s="58" t="s">
        <v>783</v>
      </c>
      <c r="B225" s="40" t="s">
        <v>784</v>
      </c>
      <c r="C225" s="53">
        <v>261</v>
      </c>
      <c r="D225" s="69" t="s">
        <v>145</v>
      </c>
      <c r="E225" s="38" t="s">
        <v>348</v>
      </c>
    </row>
    <row r="226" spans="1:5" ht="46" x14ac:dyDescent="0.25">
      <c r="A226" s="58" t="s">
        <v>785</v>
      </c>
      <c r="B226" s="40" t="s">
        <v>786</v>
      </c>
      <c r="C226" s="53">
        <v>281</v>
      </c>
      <c r="D226" s="69" t="s">
        <v>145</v>
      </c>
      <c r="E226" s="38" t="s">
        <v>348</v>
      </c>
    </row>
    <row r="227" spans="1:5" ht="46" x14ac:dyDescent="0.25">
      <c r="A227" s="58" t="s">
        <v>787</v>
      </c>
      <c r="B227" s="40" t="s">
        <v>788</v>
      </c>
      <c r="C227" s="53">
        <v>281</v>
      </c>
      <c r="D227" s="69" t="s">
        <v>145</v>
      </c>
      <c r="E227" s="38" t="s">
        <v>348</v>
      </c>
    </row>
    <row r="228" spans="1:5" ht="46" x14ac:dyDescent="0.25">
      <c r="A228" s="58" t="s">
        <v>789</v>
      </c>
      <c r="B228" s="40" t="s">
        <v>776</v>
      </c>
      <c r="C228" s="53">
        <v>261</v>
      </c>
      <c r="D228" s="69" t="s">
        <v>145</v>
      </c>
      <c r="E228" s="38" t="s">
        <v>348</v>
      </c>
    </row>
    <row r="229" spans="1:5" ht="57.5" x14ac:dyDescent="0.25">
      <c r="A229" s="58" t="s">
        <v>790</v>
      </c>
      <c r="B229" s="7" t="s">
        <v>791</v>
      </c>
      <c r="C229" s="53">
        <v>1968</v>
      </c>
      <c r="D229" s="69" t="s">
        <v>145</v>
      </c>
      <c r="E229" s="38" t="s">
        <v>348</v>
      </c>
    </row>
    <row r="230" spans="1:5" ht="46" x14ac:dyDescent="0.25">
      <c r="A230" s="58" t="s">
        <v>792</v>
      </c>
      <c r="B230" s="7" t="s">
        <v>793</v>
      </c>
      <c r="C230" s="53">
        <v>1044</v>
      </c>
      <c r="D230" s="69" t="s">
        <v>145</v>
      </c>
      <c r="E230" s="38" t="s">
        <v>348</v>
      </c>
    </row>
    <row r="231" spans="1:5" ht="46" x14ac:dyDescent="0.25">
      <c r="A231" s="58" t="s">
        <v>794</v>
      </c>
      <c r="B231" s="7" t="s">
        <v>795</v>
      </c>
      <c r="C231" s="53">
        <v>1044</v>
      </c>
      <c r="D231" s="69" t="s">
        <v>145</v>
      </c>
      <c r="E231" s="38" t="s">
        <v>348</v>
      </c>
    </row>
    <row r="232" spans="1:5" ht="57.5" x14ac:dyDescent="0.25">
      <c r="A232" s="58" t="s">
        <v>796</v>
      </c>
      <c r="B232" s="7" t="s">
        <v>797</v>
      </c>
      <c r="C232" s="53">
        <v>1044</v>
      </c>
      <c r="D232" s="69" t="s">
        <v>145</v>
      </c>
      <c r="E232" s="38" t="s">
        <v>348</v>
      </c>
    </row>
    <row r="233" spans="1:5" ht="46" x14ac:dyDescent="0.25">
      <c r="A233" s="58" t="s">
        <v>798</v>
      </c>
      <c r="B233" s="7" t="s">
        <v>799</v>
      </c>
      <c r="C233" s="53">
        <v>1044</v>
      </c>
      <c r="D233" s="69" t="s">
        <v>145</v>
      </c>
      <c r="E233" s="38" t="s">
        <v>348</v>
      </c>
    </row>
    <row r="234" spans="1:5" ht="46" x14ac:dyDescent="0.25">
      <c r="A234" s="58" t="s">
        <v>800</v>
      </c>
      <c r="B234" s="7" t="s">
        <v>801</v>
      </c>
      <c r="C234" s="53">
        <v>1044</v>
      </c>
      <c r="D234" s="69" t="s">
        <v>145</v>
      </c>
      <c r="E234" s="38" t="s">
        <v>348</v>
      </c>
    </row>
    <row r="235" spans="1:5" ht="46" x14ac:dyDescent="0.25">
      <c r="A235" s="58" t="s">
        <v>802</v>
      </c>
      <c r="B235" s="7" t="s">
        <v>803</v>
      </c>
      <c r="C235" s="53">
        <v>1044</v>
      </c>
      <c r="D235" s="69" t="s">
        <v>145</v>
      </c>
      <c r="E235" s="38" t="s">
        <v>348</v>
      </c>
    </row>
    <row r="236" spans="1:5" ht="46" x14ac:dyDescent="0.25">
      <c r="A236" s="58" t="s">
        <v>804</v>
      </c>
      <c r="B236" s="7" t="s">
        <v>805</v>
      </c>
      <c r="C236" s="53">
        <v>968</v>
      </c>
      <c r="D236" s="69" t="s">
        <v>145</v>
      </c>
      <c r="E236" s="38" t="s">
        <v>348</v>
      </c>
    </row>
    <row r="237" spans="1:5" ht="46" x14ac:dyDescent="0.25">
      <c r="A237" s="58" t="s">
        <v>806</v>
      </c>
      <c r="B237" s="7" t="s">
        <v>807</v>
      </c>
      <c r="C237" s="53">
        <v>1044</v>
      </c>
      <c r="D237" s="69" t="s">
        <v>145</v>
      </c>
      <c r="E237" s="38" t="s">
        <v>348</v>
      </c>
    </row>
    <row r="238" spans="1:5" ht="46" x14ac:dyDescent="0.25">
      <c r="A238" s="58" t="s">
        <v>808</v>
      </c>
      <c r="B238" s="7" t="s">
        <v>809</v>
      </c>
      <c r="C238" s="53">
        <v>1566</v>
      </c>
      <c r="D238" s="69" t="s">
        <v>145</v>
      </c>
      <c r="E238" s="38" t="s">
        <v>348</v>
      </c>
    </row>
    <row r="239" spans="1:5" ht="80.5" x14ac:dyDescent="0.25">
      <c r="A239" s="58" t="s">
        <v>810</v>
      </c>
      <c r="B239" s="51" t="s">
        <v>811</v>
      </c>
      <c r="C239" s="53">
        <v>984</v>
      </c>
      <c r="D239" s="69" t="s">
        <v>145</v>
      </c>
      <c r="E239" s="38" t="s">
        <v>348</v>
      </c>
    </row>
    <row r="240" spans="1:5" ht="69" x14ac:dyDescent="0.25">
      <c r="A240" s="58" t="s">
        <v>812</v>
      </c>
      <c r="B240" s="51" t="s">
        <v>813</v>
      </c>
      <c r="C240" s="53">
        <v>2952</v>
      </c>
      <c r="D240" s="69" t="s">
        <v>145</v>
      </c>
      <c r="E240" s="38" t="s">
        <v>348</v>
      </c>
    </row>
    <row r="241" spans="1:5" ht="46" x14ac:dyDescent="0.25">
      <c r="A241" s="58" t="s">
        <v>814</v>
      </c>
      <c r="B241" s="7" t="s">
        <v>815</v>
      </c>
      <c r="C241" s="53">
        <v>1044</v>
      </c>
      <c r="D241" s="69" t="s">
        <v>145</v>
      </c>
      <c r="E241" s="38" t="s">
        <v>348</v>
      </c>
    </row>
    <row r="242" spans="1:5" ht="57.5" x14ac:dyDescent="0.25">
      <c r="A242" s="58" t="s">
        <v>816</v>
      </c>
      <c r="B242" s="7" t="s">
        <v>817</v>
      </c>
      <c r="C242" s="53">
        <v>1968</v>
      </c>
      <c r="D242" s="69" t="s">
        <v>145</v>
      </c>
      <c r="E242" s="38" t="s">
        <v>348</v>
      </c>
    </row>
    <row r="243" spans="1:5" ht="46" x14ac:dyDescent="0.25">
      <c r="A243" s="58" t="s">
        <v>818</v>
      </c>
      <c r="B243" s="7" t="s">
        <v>819</v>
      </c>
      <c r="C243" s="53">
        <v>1044</v>
      </c>
      <c r="D243" s="69" t="s">
        <v>145</v>
      </c>
      <c r="E243" s="38" t="s">
        <v>348</v>
      </c>
    </row>
    <row r="244" spans="1:5" ht="46" x14ac:dyDescent="0.25">
      <c r="A244" s="58" t="s">
        <v>820</v>
      </c>
      <c r="B244" s="7" t="s">
        <v>821</v>
      </c>
      <c r="C244" s="53">
        <v>1566</v>
      </c>
      <c r="D244" s="69" t="s">
        <v>145</v>
      </c>
      <c r="E244" s="38" t="s">
        <v>348</v>
      </c>
    </row>
    <row r="245" spans="1:5" ht="80.5" x14ac:dyDescent="0.25">
      <c r="A245" s="58" t="s">
        <v>822</v>
      </c>
      <c r="B245" s="51" t="s">
        <v>823</v>
      </c>
      <c r="C245" s="53">
        <v>1566</v>
      </c>
      <c r="D245" s="69" t="s">
        <v>145</v>
      </c>
      <c r="E245" s="38" t="s">
        <v>348</v>
      </c>
    </row>
    <row r="246" spans="1:5" ht="46" x14ac:dyDescent="0.25">
      <c r="A246" s="58" t="s">
        <v>824</v>
      </c>
      <c r="B246" s="7" t="s">
        <v>825</v>
      </c>
      <c r="C246" s="53">
        <v>1044</v>
      </c>
      <c r="D246" s="69" t="s">
        <v>145</v>
      </c>
      <c r="E246" s="38" t="s">
        <v>348</v>
      </c>
    </row>
    <row r="247" spans="1:5" ht="69" x14ac:dyDescent="0.25">
      <c r="A247" s="58" t="s">
        <v>826</v>
      </c>
      <c r="B247" s="51" t="s">
        <v>827</v>
      </c>
      <c r="C247" s="53">
        <v>1566</v>
      </c>
      <c r="D247" s="69" t="s">
        <v>145</v>
      </c>
      <c r="E247" s="38" t="s">
        <v>348</v>
      </c>
    </row>
    <row r="248" spans="1:5" ht="46" x14ac:dyDescent="0.25">
      <c r="A248" s="58" t="s">
        <v>828</v>
      </c>
      <c r="B248" s="7" t="s">
        <v>829</v>
      </c>
      <c r="C248" s="53">
        <v>2088</v>
      </c>
      <c r="D248" s="69" t="s">
        <v>145</v>
      </c>
      <c r="E248" s="38" t="s">
        <v>348</v>
      </c>
    </row>
    <row r="249" spans="1:5" ht="46" x14ac:dyDescent="0.25">
      <c r="A249" s="58" t="s">
        <v>830</v>
      </c>
      <c r="B249" s="7" t="s">
        <v>831</v>
      </c>
      <c r="C249" s="53">
        <v>2088</v>
      </c>
      <c r="D249" s="69" t="s">
        <v>145</v>
      </c>
      <c r="E249" s="38" t="s">
        <v>348</v>
      </c>
    </row>
    <row r="250" spans="1:5" ht="46" x14ac:dyDescent="0.25">
      <c r="A250" s="58" t="s">
        <v>832</v>
      </c>
      <c r="B250" s="7" t="s">
        <v>833</v>
      </c>
      <c r="C250" s="53">
        <v>2088</v>
      </c>
      <c r="D250" s="69" t="s">
        <v>145</v>
      </c>
      <c r="E250" s="38" t="s">
        <v>348</v>
      </c>
    </row>
    <row r="251" spans="1:5" ht="46" x14ac:dyDescent="0.25">
      <c r="A251" s="58" t="s">
        <v>834</v>
      </c>
      <c r="B251" s="7" t="s">
        <v>835</v>
      </c>
      <c r="C251" s="53">
        <v>1044</v>
      </c>
      <c r="D251" s="69" t="s">
        <v>145</v>
      </c>
      <c r="E251" s="38" t="s">
        <v>348</v>
      </c>
    </row>
    <row r="252" spans="1:5" ht="46" x14ac:dyDescent="0.25">
      <c r="A252" s="58" t="s">
        <v>836</v>
      </c>
      <c r="B252" s="7" t="s">
        <v>427</v>
      </c>
      <c r="C252" s="53">
        <v>1312</v>
      </c>
      <c r="D252" s="69" t="s">
        <v>145</v>
      </c>
      <c r="E252" s="38" t="s">
        <v>348</v>
      </c>
    </row>
    <row r="253" spans="1:5" ht="46" x14ac:dyDescent="0.25">
      <c r="A253" s="58" t="s">
        <v>837</v>
      </c>
      <c r="B253" s="7" t="s">
        <v>838</v>
      </c>
      <c r="C253" s="53">
        <v>656</v>
      </c>
      <c r="D253" s="69" t="s">
        <v>145</v>
      </c>
      <c r="E253" s="38" t="s">
        <v>348</v>
      </c>
    </row>
    <row r="254" spans="1:5" ht="69" x14ac:dyDescent="0.25">
      <c r="A254" s="58" t="s">
        <v>839</v>
      </c>
      <c r="B254" s="7" t="s">
        <v>840</v>
      </c>
      <c r="C254" s="53">
        <v>656</v>
      </c>
      <c r="D254" s="69" t="s">
        <v>145</v>
      </c>
      <c r="E254" s="38" t="s">
        <v>348</v>
      </c>
    </row>
    <row r="255" spans="1:5" ht="46" x14ac:dyDescent="0.25">
      <c r="A255" s="58" t="s">
        <v>841</v>
      </c>
      <c r="B255" s="7" t="s">
        <v>842</v>
      </c>
      <c r="C255" s="53">
        <v>522</v>
      </c>
      <c r="D255" s="69" t="s">
        <v>145</v>
      </c>
      <c r="E255" s="38" t="s">
        <v>348</v>
      </c>
    </row>
    <row r="256" spans="1:5" ht="46" x14ac:dyDescent="0.25">
      <c r="A256" s="58" t="s">
        <v>843</v>
      </c>
      <c r="B256" s="7" t="s">
        <v>844</v>
      </c>
      <c r="C256" s="53">
        <v>522</v>
      </c>
      <c r="D256" s="69" t="s">
        <v>145</v>
      </c>
      <c r="E256" s="38" t="s">
        <v>348</v>
      </c>
    </row>
    <row r="257" spans="1:5" ht="46" x14ac:dyDescent="0.25">
      <c r="A257" s="58" t="s">
        <v>845</v>
      </c>
      <c r="B257" s="7" t="s">
        <v>846</v>
      </c>
      <c r="C257" s="53">
        <v>261</v>
      </c>
      <c r="D257" s="69" t="s">
        <v>145</v>
      </c>
      <c r="E257" s="38" t="s">
        <v>348</v>
      </c>
    </row>
    <row r="258" spans="1:5" ht="46" x14ac:dyDescent="0.25">
      <c r="A258" s="58" t="s">
        <v>847</v>
      </c>
      <c r="B258" s="7" t="s">
        <v>848</v>
      </c>
      <c r="C258" s="53">
        <v>522</v>
      </c>
      <c r="D258" s="69" t="s">
        <v>145</v>
      </c>
      <c r="E258" s="38" t="s">
        <v>348</v>
      </c>
    </row>
    <row r="259" spans="1:5" ht="46" x14ac:dyDescent="0.25">
      <c r="A259" s="58" t="s">
        <v>849</v>
      </c>
      <c r="B259" s="7" t="s">
        <v>850</v>
      </c>
      <c r="C259" s="53">
        <v>1044</v>
      </c>
      <c r="D259" s="69" t="s">
        <v>145</v>
      </c>
      <c r="E259" s="38" t="s">
        <v>348</v>
      </c>
    </row>
    <row r="260" spans="1:5" ht="46" x14ac:dyDescent="0.25">
      <c r="A260" s="58" t="s">
        <v>851</v>
      </c>
      <c r="B260" s="7" t="s">
        <v>852</v>
      </c>
      <c r="C260" s="53">
        <v>783</v>
      </c>
      <c r="D260" s="69" t="s">
        <v>145</v>
      </c>
      <c r="E260" s="38" t="s">
        <v>348</v>
      </c>
    </row>
    <row r="261" spans="1:5" ht="46" x14ac:dyDescent="0.25">
      <c r="A261" s="58" t="s">
        <v>853</v>
      </c>
      <c r="B261" s="7" t="s">
        <v>854</v>
      </c>
      <c r="C261" s="53">
        <v>522</v>
      </c>
      <c r="D261" s="69" t="s">
        <v>145</v>
      </c>
      <c r="E261" s="38" t="s">
        <v>348</v>
      </c>
    </row>
    <row r="262" spans="1:5" ht="46" x14ac:dyDescent="0.25">
      <c r="A262" s="58" t="s">
        <v>855</v>
      </c>
      <c r="B262" s="7" t="s">
        <v>856</v>
      </c>
      <c r="C262" s="53">
        <v>281</v>
      </c>
      <c r="D262" s="69" t="s">
        <v>145</v>
      </c>
      <c r="E262" s="38" t="s">
        <v>348</v>
      </c>
    </row>
    <row r="263" spans="1:5" ht="46" x14ac:dyDescent="0.25">
      <c r="A263" s="58" t="s">
        <v>857</v>
      </c>
      <c r="B263" s="7" t="s">
        <v>858</v>
      </c>
      <c r="C263" s="53">
        <v>281</v>
      </c>
      <c r="D263" s="69" t="s">
        <v>145</v>
      </c>
      <c r="E263" s="38" t="s">
        <v>348</v>
      </c>
    </row>
    <row r="264" spans="1:5" ht="46" x14ac:dyDescent="0.25">
      <c r="A264" s="58" t="s">
        <v>859</v>
      </c>
      <c r="B264" s="7" t="s">
        <v>860</v>
      </c>
      <c r="C264" s="53">
        <v>281</v>
      </c>
      <c r="D264" s="69" t="s">
        <v>145</v>
      </c>
      <c r="E264" s="38" t="s">
        <v>348</v>
      </c>
    </row>
    <row r="265" spans="1:5" ht="46" x14ac:dyDescent="0.25">
      <c r="A265" s="58" t="s">
        <v>861</v>
      </c>
      <c r="B265" s="7" t="s">
        <v>862</v>
      </c>
      <c r="C265" s="53">
        <v>843</v>
      </c>
      <c r="D265" s="69" t="s">
        <v>145</v>
      </c>
      <c r="E265" s="38" t="s">
        <v>348</v>
      </c>
    </row>
    <row r="266" spans="1:5" ht="46" x14ac:dyDescent="0.25">
      <c r="A266" s="58" t="s">
        <v>863</v>
      </c>
      <c r="B266" s="7" t="s">
        <v>864</v>
      </c>
      <c r="C266" s="53">
        <v>562</v>
      </c>
      <c r="D266" s="69" t="s">
        <v>145</v>
      </c>
      <c r="E266" s="38" t="s">
        <v>348</v>
      </c>
    </row>
    <row r="267" spans="1:5" ht="46" x14ac:dyDescent="0.25">
      <c r="A267" s="58" t="s">
        <v>865</v>
      </c>
      <c r="B267" s="7" t="s">
        <v>866</v>
      </c>
      <c r="C267" s="53">
        <v>562</v>
      </c>
      <c r="D267" s="69" t="s">
        <v>145</v>
      </c>
      <c r="E267" s="38" t="s">
        <v>348</v>
      </c>
    </row>
    <row r="268" spans="1:5" ht="46" x14ac:dyDescent="0.25">
      <c r="A268" s="58" t="s">
        <v>867</v>
      </c>
      <c r="B268" s="7" t="s">
        <v>868</v>
      </c>
      <c r="C268" s="53">
        <v>281</v>
      </c>
      <c r="D268" s="69" t="s">
        <v>145</v>
      </c>
      <c r="E268" s="38" t="s">
        <v>348</v>
      </c>
    </row>
    <row r="269" spans="1:5" ht="46" x14ac:dyDescent="0.25">
      <c r="A269" s="58" t="s">
        <v>869</v>
      </c>
      <c r="B269" s="7" t="s">
        <v>870</v>
      </c>
      <c r="C269" s="53">
        <v>656</v>
      </c>
      <c r="D269" s="69" t="s">
        <v>145</v>
      </c>
      <c r="E269" s="38" t="s">
        <v>348</v>
      </c>
    </row>
    <row r="270" spans="1:5" ht="46" x14ac:dyDescent="0.25">
      <c r="A270" s="58" t="s">
        <v>871</v>
      </c>
      <c r="B270" s="7" t="s">
        <v>872</v>
      </c>
      <c r="C270" s="53">
        <v>656</v>
      </c>
      <c r="D270" s="69" t="s">
        <v>145</v>
      </c>
      <c r="E270" s="38" t="s">
        <v>348</v>
      </c>
    </row>
    <row r="271" spans="1:5" ht="46" x14ac:dyDescent="0.25">
      <c r="A271" s="58" t="s">
        <v>873</v>
      </c>
      <c r="B271" s="7" t="s">
        <v>874</v>
      </c>
      <c r="C271" s="53">
        <v>783</v>
      </c>
      <c r="D271" s="69" t="s">
        <v>145</v>
      </c>
      <c r="E271" s="38" t="s">
        <v>348</v>
      </c>
    </row>
    <row r="272" spans="1:5" ht="57.5" x14ac:dyDescent="0.25">
      <c r="A272" s="58" t="s">
        <v>875</v>
      </c>
      <c r="B272" s="51" t="s">
        <v>876</v>
      </c>
      <c r="C272" s="53">
        <v>783</v>
      </c>
      <c r="D272" s="69" t="s">
        <v>145</v>
      </c>
      <c r="E272" s="38" t="s">
        <v>348</v>
      </c>
    </row>
    <row r="273" spans="1:5" ht="46" x14ac:dyDescent="0.25">
      <c r="A273" s="58" t="s">
        <v>877</v>
      </c>
      <c r="B273" s="51" t="s">
        <v>878</v>
      </c>
      <c r="C273" s="53">
        <v>522</v>
      </c>
      <c r="D273" s="69" t="s">
        <v>145</v>
      </c>
      <c r="E273" s="38" t="s">
        <v>348</v>
      </c>
    </row>
    <row r="274" spans="1:5" ht="46" x14ac:dyDescent="0.25">
      <c r="A274" s="58" t="s">
        <v>879</v>
      </c>
      <c r="B274" s="51" t="s">
        <v>880</v>
      </c>
      <c r="C274" s="53">
        <v>522</v>
      </c>
      <c r="D274" s="69" t="s">
        <v>145</v>
      </c>
      <c r="E274" s="38" t="s">
        <v>348</v>
      </c>
    </row>
    <row r="275" spans="1:5" ht="46" x14ac:dyDescent="0.25">
      <c r="A275" s="58" t="s">
        <v>881</v>
      </c>
      <c r="B275" s="51" t="s">
        <v>882</v>
      </c>
      <c r="C275" s="53">
        <v>783</v>
      </c>
      <c r="D275" s="69" t="s">
        <v>145</v>
      </c>
      <c r="E275" s="38" t="s">
        <v>348</v>
      </c>
    </row>
    <row r="276" spans="1:5" ht="46" x14ac:dyDescent="0.25">
      <c r="A276" s="58" t="s">
        <v>883</v>
      </c>
      <c r="B276" s="51" t="s">
        <v>884</v>
      </c>
      <c r="C276" s="53">
        <v>522</v>
      </c>
      <c r="D276" s="69" t="s">
        <v>145</v>
      </c>
      <c r="E276" s="38" t="s">
        <v>348</v>
      </c>
    </row>
    <row r="277" spans="1:5" ht="46" x14ac:dyDescent="0.25">
      <c r="A277" s="58" t="s">
        <v>885</v>
      </c>
      <c r="B277" s="51" t="s">
        <v>886</v>
      </c>
      <c r="C277" s="53">
        <v>328</v>
      </c>
      <c r="D277" s="69" t="s">
        <v>145</v>
      </c>
      <c r="E277" s="38" t="s">
        <v>348</v>
      </c>
    </row>
    <row r="278" spans="1:5" ht="46" x14ac:dyDescent="0.25">
      <c r="A278" s="58" t="s">
        <v>887</v>
      </c>
      <c r="B278" s="7" t="s">
        <v>888</v>
      </c>
      <c r="C278" s="53">
        <v>1044</v>
      </c>
      <c r="D278" s="69" t="s">
        <v>145</v>
      </c>
      <c r="E278" s="38" t="s">
        <v>348</v>
      </c>
    </row>
    <row r="279" spans="1:5" ht="46" x14ac:dyDescent="0.25">
      <c r="A279" s="58" t="s">
        <v>889</v>
      </c>
      <c r="B279" s="7" t="s">
        <v>890</v>
      </c>
      <c r="C279" s="53">
        <v>1044</v>
      </c>
      <c r="D279" s="69" t="s">
        <v>145</v>
      </c>
      <c r="E279" s="38" t="s">
        <v>348</v>
      </c>
    </row>
    <row r="280" spans="1:5" ht="46" x14ac:dyDescent="0.25">
      <c r="A280" s="58" t="s">
        <v>891</v>
      </c>
      <c r="B280" s="7" t="s">
        <v>892</v>
      </c>
      <c r="C280" s="53">
        <v>1124</v>
      </c>
      <c r="D280" s="69" t="s">
        <v>145</v>
      </c>
      <c r="E280" s="38" t="s">
        <v>348</v>
      </c>
    </row>
    <row r="281" spans="1:5" ht="46" x14ac:dyDescent="0.25">
      <c r="A281" s="58" t="s">
        <v>893</v>
      </c>
      <c r="B281" s="7" t="s">
        <v>894</v>
      </c>
      <c r="C281" s="53">
        <v>562</v>
      </c>
      <c r="D281" s="69" t="s">
        <v>145</v>
      </c>
      <c r="E281" s="38" t="s">
        <v>348</v>
      </c>
    </row>
    <row r="282" spans="1:5" ht="46" x14ac:dyDescent="0.25">
      <c r="A282" s="58" t="s">
        <v>895</v>
      </c>
      <c r="B282" s="51" t="s">
        <v>896</v>
      </c>
      <c r="C282" s="53">
        <v>562</v>
      </c>
      <c r="D282" s="69" t="s">
        <v>145</v>
      </c>
      <c r="E282" s="38" t="s">
        <v>348</v>
      </c>
    </row>
    <row r="283" spans="1:5" ht="46" x14ac:dyDescent="0.25">
      <c r="A283" s="58" t="s">
        <v>897</v>
      </c>
      <c r="B283" s="51" t="s">
        <v>898</v>
      </c>
      <c r="C283" s="53">
        <v>448</v>
      </c>
      <c r="D283" s="69" t="s">
        <v>145</v>
      </c>
      <c r="E283" s="38" t="s">
        <v>348</v>
      </c>
    </row>
    <row r="284" spans="1:5" ht="46" x14ac:dyDescent="0.25">
      <c r="A284" s="58" t="s">
        <v>899</v>
      </c>
      <c r="B284" s="51" t="s">
        <v>900</v>
      </c>
      <c r="C284" s="53">
        <v>448</v>
      </c>
      <c r="D284" s="69" t="s">
        <v>145</v>
      </c>
      <c r="E284" s="38" t="s">
        <v>348</v>
      </c>
    </row>
    <row r="285" spans="1:5" ht="46" x14ac:dyDescent="0.25">
      <c r="A285" s="58" t="s">
        <v>901</v>
      </c>
      <c r="B285" s="7" t="s">
        <v>902</v>
      </c>
      <c r="C285" s="53">
        <v>448</v>
      </c>
      <c r="D285" s="69" t="s">
        <v>145</v>
      </c>
      <c r="E285" s="38" t="s">
        <v>348</v>
      </c>
    </row>
    <row r="286" spans="1:5" ht="46" x14ac:dyDescent="0.25">
      <c r="A286" s="58" t="s">
        <v>903</v>
      </c>
      <c r="B286" s="7" t="s">
        <v>904</v>
      </c>
      <c r="C286" s="53">
        <v>656</v>
      </c>
      <c r="D286" s="69" t="s">
        <v>145</v>
      </c>
      <c r="E286" s="38" t="s">
        <v>348</v>
      </c>
    </row>
    <row r="287" spans="1:5" ht="80.5" x14ac:dyDescent="0.25">
      <c r="A287" s="58" t="s">
        <v>905</v>
      </c>
      <c r="B287" s="51" t="s">
        <v>906</v>
      </c>
      <c r="C287" s="53">
        <v>1044</v>
      </c>
      <c r="D287" s="69" t="s">
        <v>145</v>
      </c>
      <c r="E287" s="38" t="s">
        <v>348</v>
      </c>
    </row>
    <row r="288" spans="1:5" ht="80.5" x14ac:dyDescent="0.25">
      <c r="A288" s="58" t="s">
        <v>907</v>
      </c>
      <c r="B288" s="7" t="s">
        <v>908</v>
      </c>
      <c r="C288" s="53">
        <v>522</v>
      </c>
      <c r="D288" s="69" t="s">
        <v>145</v>
      </c>
      <c r="E288" s="38" t="s">
        <v>348</v>
      </c>
    </row>
    <row r="289" spans="1:5" ht="80.5" x14ac:dyDescent="0.25">
      <c r="A289" s="58" t="s">
        <v>909</v>
      </c>
      <c r="B289" s="7" t="s">
        <v>910</v>
      </c>
      <c r="C289" s="53">
        <v>522</v>
      </c>
      <c r="D289" s="69" t="s">
        <v>145</v>
      </c>
      <c r="E289" s="38" t="s">
        <v>348</v>
      </c>
    </row>
    <row r="290" spans="1:5" ht="46" x14ac:dyDescent="0.25">
      <c r="A290" s="58" t="s">
        <v>911</v>
      </c>
      <c r="B290" s="7" t="s">
        <v>912</v>
      </c>
      <c r="C290" s="53">
        <v>261</v>
      </c>
      <c r="D290" s="69" t="s">
        <v>145</v>
      </c>
      <c r="E290" s="38" t="s">
        <v>348</v>
      </c>
    </row>
    <row r="291" spans="1:5" ht="46" x14ac:dyDescent="0.25">
      <c r="A291" s="58" t="s">
        <v>913</v>
      </c>
      <c r="B291" s="7" t="s">
        <v>914</v>
      </c>
      <c r="C291" s="53">
        <v>522</v>
      </c>
      <c r="D291" s="69" t="s">
        <v>145</v>
      </c>
      <c r="E291" s="38" t="s">
        <v>348</v>
      </c>
    </row>
    <row r="292" spans="1:5" ht="46" x14ac:dyDescent="0.25">
      <c r="A292" s="58" t="s">
        <v>915</v>
      </c>
      <c r="B292" s="7" t="s">
        <v>916</v>
      </c>
      <c r="C292" s="53">
        <v>522</v>
      </c>
      <c r="D292" s="69" t="s">
        <v>145</v>
      </c>
      <c r="E292" s="38" t="s">
        <v>348</v>
      </c>
    </row>
    <row r="293" spans="1:5" ht="80.5" x14ac:dyDescent="0.25">
      <c r="A293" s="58" t="s">
        <v>917</v>
      </c>
      <c r="B293" s="61" t="s">
        <v>918</v>
      </c>
      <c r="C293" s="53">
        <v>522</v>
      </c>
      <c r="D293" s="69" t="s">
        <v>145</v>
      </c>
      <c r="E293" s="38" t="s">
        <v>348</v>
      </c>
    </row>
    <row r="294" spans="1:5" ht="46" x14ac:dyDescent="0.25">
      <c r="A294" s="58" t="s">
        <v>919</v>
      </c>
      <c r="B294" s="7" t="s">
        <v>920</v>
      </c>
      <c r="C294" s="53">
        <v>261</v>
      </c>
      <c r="D294" s="69" t="s">
        <v>145</v>
      </c>
      <c r="E294" s="38" t="s">
        <v>348</v>
      </c>
    </row>
    <row r="295" spans="1:5" ht="57.5" x14ac:dyDescent="0.25">
      <c r="A295" s="58" t="s">
        <v>921</v>
      </c>
      <c r="B295" s="50" t="s">
        <v>922</v>
      </c>
      <c r="C295" s="53">
        <v>522</v>
      </c>
      <c r="D295" s="69" t="s">
        <v>145</v>
      </c>
      <c r="E295" s="38" t="s">
        <v>348</v>
      </c>
    </row>
    <row r="296" spans="1:5" ht="69" x14ac:dyDescent="0.25">
      <c r="A296" s="58" t="s">
        <v>923</v>
      </c>
      <c r="B296" s="50" t="s">
        <v>924</v>
      </c>
      <c r="C296" s="53">
        <v>522</v>
      </c>
      <c r="D296" s="69" t="s">
        <v>145</v>
      </c>
      <c r="E296" s="38" t="s">
        <v>348</v>
      </c>
    </row>
    <row r="297" spans="1:5" ht="69" x14ac:dyDescent="0.25">
      <c r="A297" s="58" t="s">
        <v>925</v>
      </c>
      <c r="B297" s="62" t="s">
        <v>926</v>
      </c>
      <c r="C297" s="53">
        <v>261</v>
      </c>
      <c r="D297" s="69" t="s">
        <v>145</v>
      </c>
      <c r="E297" s="38" t="s">
        <v>348</v>
      </c>
    </row>
    <row r="298" spans="1:5" ht="57.5" x14ac:dyDescent="0.25">
      <c r="A298" s="58" t="s">
        <v>927</v>
      </c>
      <c r="B298" s="62" t="s">
        <v>928</v>
      </c>
      <c r="C298" s="53">
        <v>522</v>
      </c>
      <c r="D298" s="69" t="s">
        <v>145</v>
      </c>
      <c r="E298" s="38" t="s">
        <v>348</v>
      </c>
    </row>
    <row r="299" spans="1:5" ht="46" x14ac:dyDescent="0.25">
      <c r="A299" s="58" t="s">
        <v>929</v>
      </c>
      <c r="B299" s="7" t="s">
        <v>930</v>
      </c>
      <c r="C299" s="53">
        <v>261</v>
      </c>
      <c r="D299" s="69" t="s">
        <v>145</v>
      </c>
      <c r="E299" s="38" t="s">
        <v>348</v>
      </c>
    </row>
    <row r="300" spans="1:5" ht="92" x14ac:dyDescent="0.25">
      <c r="A300" s="58" t="s">
        <v>931</v>
      </c>
      <c r="B300" s="61" t="s">
        <v>932</v>
      </c>
      <c r="C300" s="53">
        <v>261</v>
      </c>
      <c r="D300" s="69" t="s">
        <v>145</v>
      </c>
      <c r="E300" s="38" t="s">
        <v>348</v>
      </c>
    </row>
    <row r="301" spans="1:5" ht="46" x14ac:dyDescent="0.25">
      <c r="A301" s="58" t="s">
        <v>933</v>
      </c>
      <c r="B301" s="50" t="s">
        <v>934</v>
      </c>
      <c r="C301" s="53">
        <v>522</v>
      </c>
      <c r="D301" s="69" t="s">
        <v>145</v>
      </c>
      <c r="E301" s="38" t="s">
        <v>348</v>
      </c>
    </row>
    <row r="302" spans="1:5" ht="92" x14ac:dyDescent="0.25">
      <c r="A302" s="58" t="s">
        <v>935</v>
      </c>
      <c r="B302" s="51" t="s">
        <v>936</v>
      </c>
      <c r="C302" s="53">
        <v>522</v>
      </c>
      <c r="D302" s="69" t="s">
        <v>145</v>
      </c>
      <c r="E302" s="38" t="s">
        <v>348</v>
      </c>
    </row>
    <row r="303" spans="1:5" ht="57.5" x14ac:dyDescent="0.25">
      <c r="A303" s="58" t="s">
        <v>937</v>
      </c>
      <c r="B303" s="7" t="s">
        <v>938</v>
      </c>
      <c r="C303" s="53">
        <v>261</v>
      </c>
      <c r="D303" s="69" t="s">
        <v>145</v>
      </c>
      <c r="E303" s="38" t="s">
        <v>348</v>
      </c>
    </row>
    <row r="304" spans="1:5" ht="46" x14ac:dyDescent="0.25">
      <c r="A304" s="58" t="s">
        <v>939</v>
      </c>
      <c r="B304" s="50" t="s">
        <v>940</v>
      </c>
      <c r="C304" s="53">
        <v>261</v>
      </c>
      <c r="D304" s="69" t="s">
        <v>145</v>
      </c>
      <c r="E304" s="38" t="s">
        <v>348</v>
      </c>
    </row>
    <row r="305" spans="1:5" ht="46" x14ac:dyDescent="0.25">
      <c r="A305" s="58" t="s">
        <v>941</v>
      </c>
      <c r="B305" s="62" t="s">
        <v>920</v>
      </c>
      <c r="C305" s="53">
        <v>261</v>
      </c>
      <c r="D305" s="69" t="s">
        <v>145</v>
      </c>
      <c r="E305" s="38" t="s">
        <v>348</v>
      </c>
    </row>
    <row r="306" spans="1:5" ht="46" x14ac:dyDescent="0.25">
      <c r="A306" s="58" t="s">
        <v>942</v>
      </c>
      <c r="B306" s="7" t="s">
        <v>943</v>
      </c>
      <c r="C306" s="53">
        <v>281</v>
      </c>
      <c r="D306" s="69" t="s">
        <v>145</v>
      </c>
      <c r="E306" s="38" t="s">
        <v>348</v>
      </c>
    </row>
    <row r="307" spans="1:5" ht="46" x14ac:dyDescent="0.25">
      <c r="A307" s="58" t="s">
        <v>944</v>
      </c>
      <c r="B307" s="51" t="s">
        <v>945</v>
      </c>
      <c r="C307" s="53">
        <v>562</v>
      </c>
      <c r="D307" s="69" t="s">
        <v>145</v>
      </c>
      <c r="E307" s="38" t="s">
        <v>348</v>
      </c>
    </row>
    <row r="308" spans="1:5" ht="46" x14ac:dyDescent="0.25">
      <c r="A308" s="58" t="s">
        <v>946</v>
      </c>
      <c r="B308" s="7" t="s">
        <v>947</v>
      </c>
      <c r="C308" s="53">
        <v>281</v>
      </c>
      <c r="D308" s="69" t="s">
        <v>145</v>
      </c>
      <c r="E308" s="38" t="s">
        <v>348</v>
      </c>
    </row>
    <row r="309" spans="1:5" ht="46" x14ac:dyDescent="0.25">
      <c r="A309" s="58" t="s">
        <v>948</v>
      </c>
      <c r="B309" s="51" t="s">
        <v>949</v>
      </c>
      <c r="C309" s="53">
        <v>562</v>
      </c>
      <c r="D309" s="69" t="s">
        <v>145</v>
      </c>
      <c r="E309" s="38" t="s">
        <v>348</v>
      </c>
    </row>
    <row r="310" spans="1:5" ht="46" x14ac:dyDescent="0.25">
      <c r="A310" s="58" t="s">
        <v>950</v>
      </c>
      <c r="B310" s="7" t="s">
        <v>951</v>
      </c>
      <c r="C310" s="53">
        <v>522</v>
      </c>
      <c r="D310" s="69" t="s">
        <v>145</v>
      </c>
      <c r="E310" s="38" t="s">
        <v>348</v>
      </c>
    </row>
    <row r="311" spans="1:5" ht="46" x14ac:dyDescent="0.25">
      <c r="A311" s="58" t="s">
        <v>952</v>
      </c>
      <c r="B311" s="51" t="s">
        <v>953</v>
      </c>
      <c r="C311" s="53">
        <v>783</v>
      </c>
      <c r="D311" s="69" t="s">
        <v>145</v>
      </c>
      <c r="E311" s="38" t="s">
        <v>348</v>
      </c>
    </row>
    <row r="312" spans="1:5" ht="46" x14ac:dyDescent="0.25">
      <c r="A312" s="58" t="s">
        <v>954</v>
      </c>
      <c r="B312" s="51" t="s">
        <v>955</v>
      </c>
      <c r="C312" s="53">
        <v>656</v>
      </c>
      <c r="D312" s="69" t="s">
        <v>145</v>
      </c>
      <c r="E312" s="38" t="s">
        <v>348</v>
      </c>
    </row>
    <row r="313" spans="1:5" ht="46" x14ac:dyDescent="0.25">
      <c r="A313" s="58" t="s">
        <v>956</v>
      </c>
      <c r="B313" s="51" t="s">
        <v>957</v>
      </c>
      <c r="C313" s="53">
        <v>984</v>
      </c>
      <c r="D313" s="69" t="s">
        <v>145</v>
      </c>
      <c r="E313" s="38" t="s">
        <v>348</v>
      </c>
    </row>
    <row r="314" spans="1:5" ht="46" x14ac:dyDescent="0.25">
      <c r="A314" s="58" t="s">
        <v>958</v>
      </c>
      <c r="B314" s="7" t="s">
        <v>959</v>
      </c>
      <c r="C314" s="53">
        <v>522</v>
      </c>
      <c r="D314" s="69" t="s">
        <v>145</v>
      </c>
      <c r="E314" s="38" t="s">
        <v>348</v>
      </c>
    </row>
    <row r="315" spans="1:5" ht="46" x14ac:dyDescent="0.25">
      <c r="A315" s="58" t="s">
        <v>960</v>
      </c>
      <c r="B315" s="51" t="s">
        <v>961</v>
      </c>
      <c r="C315" s="53">
        <v>1044</v>
      </c>
      <c r="D315" s="69" t="s">
        <v>145</v>
      </c>
      <c r="E315" s="38" t="s">
        <v>348</v>
      </c>
    </row>
    <row r="316" spans="1:5" ht="46" x14ac:dyDescent="0.25">
      <c r="A316" s="58" t="s">
        <v>962</v>
      </c>
      <c r="B316" s="7" t="s">
        <v>963</v>
      </c>
      <c r="C316" s="53">
        <v>522</v>
      </c>
      <c r="D316" s="69" t="s">
        <v>145</v>
      </c>
      <c r="E316" s="38" t="s">
        <v>348</v>
      </c>
    </row>
    <row r="317" spans="1:5" ht="46" x14ac:dyDescent="0.25">
      <c r="A317" s="58" t="s">
        <v>964</v>
      </c>
      <c r="B317" s="51" t="s">
        <v>965</v>
      </c>
      <c r="C317" s="53">
        <v>1312</v>
      </c>
      <c r="D317" s="69" t="s">
        <v>145</v>
      </c>
      <c r="E317" s="38" t="s">
        <v>348</v>
      </c>
    </row>
    <row r="318" spans="1:5" ht="46" x14ac:dyDescent="0.25">
      <c r="A318" s="58" t="s">
        <v>966</v>
      </c>
      <c r="B318" s="7" t="s">
        <v>967</v>
      </c>
      <c r="C318" s="53">
        <v>1312</v>
      </c>
      <c r="D318" s="69" t="s">
        <v>145</v>
      </c>
      <c r="E318" s="38" t="s">
        <v>348</v>
      </c>
    </row>
    <row r="319" spans="1:5" ht="46" x14ac:dyDescent="0.25">
      <c r="A319" s="58" t="s">
        <v>968</v>
      </c>
      <c r="B319" s="7" t="s">
        <v>969</v>
      </c>
      <c r="C319" s="53">
        <v>0</v>
      </c>
      <c r="D319" s="69" t="s">
        <v>145</v>
      </c>
      <c r="E319" s="38" t="s">
        <v>348</v>
      </c>
    </row>
    <row r="320" spans="1:5" ht="46" x14ac:dyDescent="0.25">
      <c r="A320" s="58" t="s">
        <v>970</v>
      </c>
      <c r="B320" s="7" t="s">
        <v>904</v>
      </c>
      <c r="C320" s="53">
        <v>656</v>
      </c>
      <c r="D320" s="69" t="s">
        <v>145</v>
      </c>
      <c r="E320" s="38" t="s">
        <v>348</v>
      </c>
    </row>
    <row r="321" spans="1:5" ht="46" x14ac:dyDescent="0.25">
      <c r="A321" s="58" t="s">
        <v>971</v>
      </c>
      <c r="B321" s="7" t="s">
        <v>746</v>
      </c>
      <c r="C321" s="53">
        <v>261</v>
      </c>
      <c r="D321" s="69" t="s">
        <v>145</v>
      </c>
      <c r="E321" s="38" t="s">
        <v>348</v>
      </c>
    </row>
    <row r="322" spans="1:5" ht="46" x14ac:dyDescent="0.25">
      <c r="A322" s="58" t="s">
        <v>972</v>
      </c>
      <c r="B322" s="7" t="s">
        <v>973</v>
      </c>
      <c r="C322" s="53">
        <v>522</v>
      </c>
      <c r="D322" s="69" t="s">
        <v>145</v>
      </c>
      <c r="E322" s="38" t="s">
        <v>348</v>
      </c>
    </row>
    <row r="323" spans="1:5" ht="46" x14ac:dyDescent="0.25">
      <c r="A323" s="58" t="s">
        <v>974</v>
      </c>
      <c r="B323" s="7" t="s">
        <v>975</v>
      </c>
      <c r="C323" s="53">
        <v>783</v>
      </c>
      <c r="D323" s="69" t="s">
        <v>145</v>
      </c>
      <c r="E323" s="38" t="s">
        <v>348</v>
      </c>
    </row>
    <row r="324" spans="1:5" ht="46" x14ac:dyDescent="0.25">
      <c r="A324" s="58" t="s">
        <v>976</v>
      </c>
      <c r="B324" s="7" t="s">
        <v>977</v>
      </c>
      <c r="C324" s="53">
        <v>522</v>
      </c>
      <c r="D324" s="69" t="s">
        <v>145</v>
      </c>
      <c r="E324" s="38" t="s">
        <v>348</v>
      </c>
    </row>
    <row r="325" spans="1:5" ht="46" x14ac:dyDescent="0.25">
      <c r="A325" s="58" t="s">
        <v>978</v>
      </c>
      <c r="B325" s="7" t="s">
        <v>979</v>
      </c>
      <c r="C325" s="53">
        <v>522</v>
      </c>
      <c r="D325" s="69" t="s">
        <v>145</v>
      </c>
      <c r="E325" s="38" t="s">
        <v>348</v>
      </c>
    </row>
    <row r="326" spans="1:5" ht="46" x14ac:dyDescent="0.25">
      <c r="A326" s="58" t="s">
        <v>980</v>
      </c>
      <c r="B326" s="7" t="s">
        <v>981</v>
      </c>
      <c r="C326" s="53">
        <v>522</v>
      </c>
      <c r="D326" s="69" t="s">
        <v>145</v>
      </c>
      <c r="E326" s="38" t="s">
        <v>348</v>
      </c>
    </row>
    <row r="327" spans="1:5" ht="46" x14ac:dyDescent="0.25">
      <c r="A327" s="58" t="s">
        <v>982</v>
      </c>
      <c r="B327" s="7" t="s">
        <v>983</v>
      </c>
      <c r="C327" s="53">
        <v>783</v>
      </c>
      <c r="D327" s="69" t="s">
        <v>145</v>
      </c>
      <c r="E327" s="38" t="s">
        <v>348</v>
      </c>
    </row>
    <row r="328" spans="1:5" ht="46" x14ac:dyDescent="0.25">
      <c r="A328" s="58" t="s">
        <v>984</v>
      </c>
      <c r="B328" s="7" t="s">
        <v>920</v>
      </c>
      <c r="C328" s="53">
        <v>261</v>
      </c>
      <c r="D328" s="69" t="s">
        <v>145</v>
      </c>
      <c r="E328" s="38" t="s">
        <v>348</v>
      </c>
    </row>
    <row r="329" spans="1:5" ht="103.5" x14ac:dyDescent="0.25">
      <c r="A329" s="58" t="s">
        <v>985</v>
      </c>
      <c r="B329" s="51" t="s">
        <v>986</v>
      </c>
      <c r="C329" s="53">
        <v>656</v>
      </c>
      <c r="D329" s="69" t="s">
        <v>145</v>
      </c>
      <c r="E329" s="38" t="s">
        <v>348</v>
      </c>
    </row>
    <row r="330" spans="1:5" ht="46" x14ac:dyDescent="0.25">
      <c r="A330" s="58" t="s">
        <v>987</v>
      </c>
      <c r="B330" s="7" t="s">
        <v>988</v>
      </c>
      <c r="C330" s="53">
        <v>656</v>
      </c>
      <c r="D330" s="69" t="s">
        <v>145</v>
      </c>
      <c r="E330" s="38" t="s">
        <v>348</v>
      </c>
    </row>
    <row r="331" spans="1:5" ht="46" x14ac:dyDescent="0.25">
      <c r="A331" s="58" t="s">
        <v>989</v>
      </c>
      <c r="B331" s="7" t="s">
        <v>990</v>
      </c>
      <c r="C331" s="53">
        <v>328</v>
      </c>
      <c r="D331" s="69" t="s">
        <v>145</v>
      </c>
      <c r="E331" s="38" t="s">
        <v>348</v>
      </c>
    </row>
    <row r="332" spans="1:5" ht="46" x14ac:dyDescent="0.25">
      <c r="A332" s="58" t="s">
        <v>991</v>
      </c>
      <c r="B332" s="7" t="s">
        <v>992</v>
      </c>
      <c r="C332" s="53">
        <v>656</v>
      </c>
      <c r="D332" s="69" t="s">
        <v>145</v>
      </c>
      <c r="E332" s="38" t="s">
        <v>348</v>
      </c>
    </row>
    <row r="333" spans="1:5" ht="46" x14ac:dyDescent="0.25">
      <c r="A333" s="58" t="s">
        <v>993</v>
      </c>
      <c r="B333" s="7" t="s">
        <v>994</v>
      </c>
      <c r="C333" s="53">
        <v>328</v>
      </c>
      <c r="D333" s="69" t="s">
        <v>145</v>
      </c>
      <c r="E333" s="38" t="s">
        <v>348</v>
      </c>
    </row>
    <row r="334" spans="1:5" ht="46" x14ac:dyDescent="0.25">
      <c r="A334" s="58" t="s">
        <v>995</v>
      </c>
      <c r="B334" s="7" t="s">
        <v>996</v>
      </c>
      <c r="C334" s="53">
        <v>328</v>
      </c>
      <c r="D334" s="69" t="s">
        <v>145</v>
      </c>
      <c r="E334" s="38" t="s">
        <v>348</v>
      </c>
    </row>
    <row r="335" spans="1:5" ht="46" x14ac:dyDescent="0.25">
      <c r="A335" s="58" t="s">
        <v>997</v>
      </c>
      <c r="B335" s="7" t="s">
        <v>998</v>
      </c>
      <c r="C335" s="53">
        <v>522</v>
      </c>
      <c r="D335" s="69" t="s">
        <v>145</v>
      </c>
      <c r="E335" s="38" t="s">
        <v>348</v>
      </c>
    </row>
    <row r="336" spans="1:5" ht="46" x14ac:dyDescent="0.25">
      <c r="A336" s="58" t="s">
        <v>999</v>
      </c>
      <c r="B336" s="7" t="s">
        <v>1000</v>
      </c>
      <c r="C336" s="53">
        <v>522</v>
      </c>
      <c r="D336" s="69" t="s">
        <v>145</v>
      </c>
      <c r="E336" s="38" t="s">
        <v>348</v>
      </c>
    </row>
    <row r="337" spans="1:5" ht="57.5" x14ac:dyDescent="0.25">
      <c r="A337" s="58" t="s">
        <v>1001</v>
      </c>
      <c r="B337" s="7" t="s">
        <v>1002</v>
      </c>
      <c r="C337" s="53">
        <v>783</v>
      </c>
      <c r="D337" s="69" t="s">
        <v>145</v>
      </c>
      <c r="E337" s="38" t="s">
        <v>348</v>
      </c>
    </row>
    <row r="338" spans="1:5" ht="46" x14ac:dyDescent="0.25">
      <c r="A338" s="58" t="s">
        <v>1003</v>
      </c>
      <c r="B338" s="7" t="s">
        <v>1004</v>
      </c>
      <c r="C338" s="53">
        <v>261</v>
      </c>
      <c r="D338" s="69" t="s">
        <v>145</v>
      </c>
      <c r="E338" s="38" t="s">
        <v>348</v>
      </c>
    </row>
    <row r="339" spans="1:5" ht="46" x14ac:dyDescent="0.25">
      <c r="A339" s="58" t="s">
        <v>1005</v>
      </c>
      <c r="B339" s="7" t="s">
        <v>1006</v>
      </c>
      <c r="C339" s="53">
        <v>656</v>
      </c>
      <c r="D339" s="69" t="s">
        <v>145</v>
      </c>
      <c r="E339" s="38" t="s">
        <v>348</v>
      </c>
    </row>
    <row r="340" spans="1:5" ht="46" x14ac:dyDescent="0.25">
      <c r="A340" s="58" t="s">
        <v>1007</v>
      </c>
      <c r="B340" s="7" t="s">
        <v>1008</v>
      </c>
      <c r="C340" s="53">
        <v>328</v>
      </c>
      <c r="D340" s="69" t="s">
        <v>145</v>
      </c>
      <c r="E340" s="38" t="s">
        <v>348</v>
      </c>
    </row>
    <row r="341" spans="1:5" ht="46" x14ac:dyDescent="0.25">
      <c r="A341" s="58" t="s">
        <v>1009</v>
      </c>
      <c r="B341" s="7" t="s">
        <v>1010</v>
      </c>
      <c r="C341" s="53">
        <v>656</v>
      </c>
      <c r="D341" s="69" t="s">
        <v>145</v>
      </c>
      <c r="E341" s="38" t="s">
        <v>348</v>
      </c>
    </row>
    <row r="342" spans="1:5" ht="57.5" x14ac:dyDescent="0.25">
      <c r="A342" s="58" t="s">
        <v>1011</v>
      </c>
      <c r="B342" s="7" t="s">
        <v>1012</v>
      </c>
      <c r="C342" s="53">
        <v>656</v>
      </c>
      <c r="D342" s="69" t="s">
        <v>145</v>
      </c>
      <c r="E342" s="38" t="s">
        <v>348</v>
      </c>
    </row>
    <row r="343" spans="1:5" ht="46" x14ac:dyDescent="0.25">
      <c r="A343" s="58" t="s">
        <v>1013</v>
      </c>
      <c r="B343" s="7" t="s">
        <v>1014</v>
      </c>
      <c r="C343" s="53">
        <v>522</v>
      </c>
      <c r="D343" s="69" t="s">
        <v>145</v>
      </c>
      <c r="E343" s="38" t="s">
        <v>348</v>
      </c>
    </row>
    <row r="344" spans="1:5" ht="46" x14ac:dyDescent="0.25">
      <c r="A344" s="58" t="s">
        <v>1015</v>
      </c>
      <c r="B344" s="7" t="s">
        <v>1016</v>
      </c>
      <c r="C344" s="53">
        <v>656</v>
      </c>
      <c r="D344" s="69" t="s">
        <v>145</v>
      </c>
      <c r="E344" s="38" t="s">
        <v>348</v>
      </c>
    </row>
    <row r="345" spans="1:5" ht="46" x14ac:dyDescent="0.25">
      <c r="A345" s="58" t="s">
        <v>1017</v>
      </c>
      <c r="B345" s="7" t="s">
        <v>1018</v>
      </c>
      <c r="C345" s="53">
        <v>656</v>
      </c>
      <c r="D345" s="69" t="s">
        <v>145</v>
      </c>
      <c r="E345" s="38" t="s">
        <v>348</v>
      </c>
    </row>
    <row r="346" spans="1:5" ht="46" x14ac:dyDescent="0.25">
      <c r="A346" s="58" t="s">
        <v>1019</v>
      </c>
      <c r="B346" s="7" t="s">
        <v>1020</v>
      </c>
      <c r="C346" s="53">
        <v>328</v>
      </c>
      <c r="D346" s="69" t="s">
        <v>145</v>
      </c>
      <c r="E346" s="38" t="s">
        <v>348</v>
      </c>
    </row>
    <row r="347" spans="1:5" ht="46" x14ac:dyDescent="0.25">
      <c r="A347" s="58" t="s">
        <v>1021</v>
      </c>
      <c r="B347" s="7" t="s">
        <v>872</v>
      </c>
      <c r="C347" s="53">
        <v>656</v>
      </c>
      <c r="D347" s="69" t="s">
        <v>145</v>
      </c>
      <c r="E347" s="38" t="s">
        <v>348</v>
      </c>
    </row>
    <row r="348" spans="1:5" ht="46" x14ac:dyDescent="0.25">
      <c r="A348" s="58" t="s">
        <v>1022</v>
      </c>
      <c r="B348" s="7" t="s">
        <v>1023</v>
      </c>
      <c r="C348" s="53">
        <v>522</v>
      </c>
      <c r="D348" s="69" t="s">
        <v>145</v>
      </c>
      <c r="E348" s="38" t="s">
        <v>348</v>
      </c>
    </row>
    <row r="349" spans="1:5" ht="46" x14ac:dyDescent="0.25">
      <c r="A349" s="58" t="s">
        <v>1024</v>
      </c>
      <c r="B349" s="7" t="s">
        <v>1025</v>
      </c>
      <c r="C349" s="53">
        <v>522</v>
      </c>
      <c r="D349" s="69" t="s">
        <v>145</v>
      </c>
      <c r="E349" s="38" t="s">
        <v>348</v>
      </c>
    </row>
    <row r="350" spans="1:5" ht="46" x14ac:dyDescent="0.25">
      <c r="A350" s="58" t="s">
        <v>1026</v>
      </c>
      <c r="B350" s="7" t="s">
        <v>1027</v>
      </c>
      <c r="C350" s="53">
        <v>522</v>
      </c>
      <c r="D350" s="69" t="s">
        <v>145</v>
      </c>
      <c r="E350" s="38" t="s">
        <v>348</v>
      </c>
    </row>
    <row r="351" spans="1:5" ht="46" x14ac:dyDescent="0.25">
      <c r="A351" s="58" t="s">
        <v>1028</v>
      </c>
      <c r="B351" s="7" t="s">
        <v>1029</v>
      </c>
      <c r="C351" s="53">
        <v>522</v>
      </c>
      <c r="D351" s="69" t="s">
        <v>145</v>
      </c>
      <c r="E351" s="38" t="s">
        <v>348</v>
      </c>
    </row>
    <row r="352" spans="1:5" ht="46" x14ac:dyDescent="0.25">
      <c r="A352" s="58" t="s">
        <v>1030</v>
      </c>
      <c r="B352" s="7" t="s">
        <v>1031</v>
      </c>
      <c r="C352" s="53">
        <v>522</v>
      </c>
      <c r="D352" s="69" t="s">
        <v>145</v>
      </c>
      <c r="E352" s="38" t="s">
        <v>348</v>
      </c>
    </row>
    <row r="353" spans="1:5" ht="46" x14ac:dyDescent="0.25">
      <c r="A353" s="58" t="s">
        <v>1032</v>
      </c>
      <c r="B353" s="7" t="s">
        <v>1033</v>
      </c>
      <c r="C353" s="53">
        <v>522</v>
      </c>
      <c r="D353" s="69" t="s">
        <v>145</v>
      </c>
      <c r="E353" s="38" t="s">
        <v>348</v>
      </c>
    </row>
    <row r="354" spans="1:5" ht="46" x14ac:dyDescent="0.25">
      <c r="A354" s="58" t="s">
        <v>1034</v>
      </c>
      <c r="B354" s="7" t="s">
        <v>1035</v>
      </c>
      <c r="C354" s="53">
        <v>1044</v>
      </c>
      <c r="D354" s="69" t="s">
        <v>145</v>
      </c>
      <c r="E354" s="38" t="s">
        <v>348</v>
      </c>
    </row>
    <row r="355" spans="1:5" ht="69" x14ac:dyDescent="0.25">
      <c r="A355" s="58" t="s">
        <v>1036</v>
      </c>
      <c r="B355" s="7" t="s">
        <v>1037</v>
      </c>
      <c r="C355" s="53">
        <v>783</v>
      </c>
      <c r="D355" s="69" t="s">
        <v>145</v>
      </c>
      <c r="E355" s="38" t="s">
        <v>348</v>
      </c>
    </row>
    <row r="356" spans="1:5" ht="69" x14ac:dyDescent="0.25">
      <c r="A356" s="58" t="s">
        <v>1038</v>
      </c>
      <c r="B356" s="51" t="s">
        <v>1039</v>
      </c>
      <c r="C356" s="53">
        <v>783</v>
      </c>
      <c r="D356" s="69" t="s">
        <v>145</v>
      </c>
      <c r="E356" s="38" t="s">
        <v>348</v>
      </c>
    </row>
    <row r="357" spans="1:5" ht="46" x14ac:dyDescent="0.25">
      <c r="A357" s="58" t="s">
        <v>1040</v>
      </c>
      <c r="B357" s="7" t="s">
        <v>1041</v>
      </c>
      <c r="C357" s="53">
        <v>522</v>
      </c>
      <c r="D357" s="69" t="s">
        <v>145</v>
      </c>
      <c r="E357" s="38" t="s">
        <v>348</v>
      </c>
    </row>
    <row r="358" spans="1:5" ht="46" x14ac:dyDescent="0.25">
      <c r="A358" s="58" t="s">
        <v>1042</v>
      </c>
      <c r="B358" s="7" t="s">
        <v>1043</v>
      </c>
      <c r="C358" s="53">
        <v>522</v>
      </c>
      <c r="D358" s="69" t="s">
        <v>145</v>
      </c>
      <c r="E358" s="38" t="s">
        <v>348</v>
      </c>
    </row>
    <row r="359" spans="1:5" ht="46" x14ac:dyDescent="0.25">
      <c r="A359" s="58" t="s">
        <v>1044</v>
      </c>
      <c r="B359" s="7" t="s">
        <v>1045</v>
      </c>
      <c r="C359" s="53">
        <v>261</v>
      </c>
      <c r="D359" s="69" t="s">
        <v>145</v>
      </c>
      <c r="E359" s="38" t="s">
        <v>348</v>
      </c>
    </row>
    <row r="360" spans="1:5" ht="46" x14ac:dyDescent="0.25">
      <c r="A360" s="58" t="s">
        <v>1046</v>
      </c>
      <c r="B360" s="7" t="s">
        <v>1047</v>
      </c>
      <c r="C360" s="53">
        <v>261</v>
      </c>
      <c r="D360" s="69" t="s">
        <v>145</v>
      </c>
      <c r="E360" s="38" t="s">
        <v>348</v>
      </c>
    </row>
    <row r="361" spans="1:5" ht="46" x14ac:dyDescent="0.25">
      <c r="A361" s="58" t="s">
        <v>1048</v>
      </c>
      <c r="B361" s="7" t="s">
        <v>1049</v>
      </c>
      <c r="C361" s="53">
        <v>522</v>
      </c>
      <c r="D361" s="69" t="s">
        <v>145</v>
      </c>
      <c r="E361" s="38" t="s">
        <v>348</v>
      </c>
    </row>
    <row r="362" spans="1:5" ht="46" x14ac:dyDescent="0.25">
      <c r="A362" s="58" t="s">
        <v>1050</v>
      </c>
      <c r="B362" s="7" t="s">
        <v>1051</v>
      </c>
      <c r="C362" s="53">
        <v>522</v>
      </c>
      <c r="D362" s="69" t="s">
        <v>145</v>
      </c>
      <c r="E362" s="38" t="s">
        <v>348</v>
      </c>
    </row>
    <row r="363" spans="1:5" ht="46" x14ac:dyDescent="0.25">
      <c r="A363" s="58" t="s">
        <v>1052</v>
      </c>
      <c r="B363" s="7" t="s">
        <v>1053</v>
      </c>
      <c r="C363" s="53">
        <v>522</v>
      </c>
      <c r="D363" s="69" t="s">
        <v>145</v>
      </c>
      <c r="E363" s="38" t="s">
        <v>348</v>
      </c>
    </row>
    <row r="364" spans="1:5" ht="46" x14ac:dyDescent="0.25">
      <c r="A364" s="58" t="s">
        <v>1054</v>
      </c>
      <c r="B364" s="7" t="s">
        <v>1055</v>
      </c>
      <c r="C364" s="53">
        <v>783</v>
      </c>
      <c r="D364" s="69" t="s">
        <v>145</v>
      </c>
      <c r="E364" s="38" t="s">
        <v>348</v>
      </c>
    </row>
    <row r="365" spans="1:5" ht="46" x14ac:dyDescent="0.25">
      <c r="A365" s="58" t="s">
        <v>1056</v>
      </c>
      <c r="B365" s="7" t="s">
        <v>1057</v>
      </c>
      <c r="C365" s="53">
        <v>522</v>
      </c>
      <c r="D365" s="69" t="s">
        <v>145</v>
      </c>
      <c r="E365" s="38" t="s">
        <v>348</v>
      </c>
    </row>
    <row r="366" spans="1:5" ht="46" x14ac:dyDescent="0.25">
      <c r="A366" s="58" t="s">
        <v>1058</v>
      </c>
      <c r="B366" s="7" t="s">
        <v>1059</v>
      </c>
      <c r="C366" s="53">
        <v>261</v>
      </c>
      <c r="D366" s="69" t="s">
        <v>145</v>
      </c>
      <c r="E366" s="38" t="s">
        <v>348</v>
      </c>
    </row>
    <row r="367" spans="1:5" ht="57.5" x14ac:dyDescent="0.25">
      <c r="A367" s="58" t="s">
        <v>1060</v>
      </c>
      <c r="B367" s="50" t="s">
        <v>1061</v>
      </c>
      <c r="C367" s="53">
        <v>522</v>
      </c>
      <c r="D367" s="69" t="s">
        <v>145</v>
      </c>
      <c r="E367" s="38" t="s">
        <v>348</v>
      </c>
    </row>
    <row r="368" spans="1:5" ht="46" x14ac:dyDescent="0.25">
      <c r="A368" s="58" t="s">
        <v>1062</v>
      </c>
      <c r="B368" s="50" t="s">
        <v>1063</v>
      </c>
      <c r="C368" s="53">
        <v>522</v>
      </c>
      <c r="D368" s="69" t="s">
        <v>145</v>
      </c>
      <c r="E368" s="38" t="s">
        <v>348</v>
      </c>
    </row>
    <row r="369" spans="1:5" ht="46" x14ac:dyDescent="0.25">
      <c r="A369" s="58" t="s">
        <v>1064</v>
      </c>
      <c r="B369" s="50" t="s">
        <v>1065</v>
      </c>
      <c r="C369" s="53">
        <v>656</v>
      </c>
      <c r="D369" s="69" t="s">
        <v>145</v>
      </c>
      <c r="E369" s="38" t="s">
        <v>348</v>
      </c>
    </row>
    <row r="370" spans="1:5" ht="46" x14ac:dyDescent="0.25">
      <c r="A370" s="58" t="s">
        <v>1066</v>
      </c>
      <c r="B370" s="50" t="s">
        <v>1067</v>
      </c>
      <c r="C370" s="53">
        <v>656</v>
      </c>
      <c r="D370" s="69" t="s">
        <v>145</v>
      </c>
      <c r="E370" s="38" t="s">
        <v>348</v>
      </c>
    </row>
    <row r="371" spans="1:5" ht="69" x14ac:dyDescent="0.25">
      <c r="A371" s="58" t="s">
        <v>1068</v>
      </c>
      <c r="B371" s="50" t="s">
        <v>1069</v>
      </c>
      <c r="C371" s="53">
        <v>656</v>
      </c>
      <c r="D371" s="69" t="s">
        <v>145</v>
      </c>
      <c r="E371" s="38" t="s">
        <v>348</v>
      </c>
    </row>
    <row r="372" spans="1:5" ht="57.5" x14ac:dyDescent="0.25">
      <c r="A372" s="58" t="s">
        <v>1070</v>
      </c>
      <c r="B372" s="50" t="s">
        <v>1071</v>
      </c>
      <c r="C372" s="53">
        <v>562</v>
      </c>
      <c r="D372" s="69" t="s">
        <v>145</v>
      </c>
      <c r="E372" s="38" t="s">
        <v>348</v>
      </c>
    </row>
    <row r="373" spans="1:5" ht="57.5" x14ac:dyDescent="0.25">
      <c r="A373" s="58" t="s">
        <v>1072</v>
      </c>
      <c r="B373" s="50" t="s">
        <v>1073</v>
      </c>
      <c r="C373" s="53">
        <v>562</v>
      </c>
      <c r="D373" s="69" t="s">
        <v>145</v>
      </c>
      <c r="E373" s="38" t="s">
        <v>348</v>
      </c>
    </row>
    <row r="374" spans="1:5" ht="46" x14ac:dyDescent="0.25">
      <c r="A374" s="58" t="s">
        <v>1074</v>
      </c>
      <c r="B374" s="50" t="s">
        <v>1075</v>
      </c>
      <c r="C374" s="53">
        <v>562</v>
      </c>
      <c r="D374" s="69" t="s">
        <v>145</v>
      </c>
      <c r="E374" s="38" t="s">
        <v>348</v>
      </c>
    </row>
    <row r="375" spans="1:5" ht="46" x14ac:dyDescent="0.25">
      <c r="A375" s="58" t="s">
        <v>1076</v>
      </c>
      <c r="B375" s="62" t="s">
        <v>1077</v>
      </c>
      <c r="C375" s="53">
        <v>0</v>
      </c>
      <c r="D375" s="69" t="s">
        <v>145</v>
      </c>
      <c r="E375" s="38" t="s">
        <v>348</v>
      </c>
    </row>
    <row r="376" spans="1:5" ht="46" x14ac:dyDescent="0.25">
      <c r="A376" s="58" t="s">
        <v>1078</v>
      </c>
      <c r="B376" s="7" t="s">
        <v>1079</v>
      </c>
      <c r="C376" s="53">
        <v>281</v>
      </c>
      <c r="D376" s="69" t="s">
        <v>145</v>
      </c>
      <c r="E376" s="38" t="s">
        <v>348</v>
      </c>
    </row>
    <row r="377" spans="1:5" ht="46" x14ac:dyDescent="0.25">
      <c r="A377" s="58" t="s">
        <v>1080</v>
      </c>
      <c r="B377" s="7" t="s">
        <v>1081</v>
      </c>
      <c r="C377" s="53">
        <v>261</v>
      </c>
      <c r="D377" s="69" t="s">
        <v>145</v>
      </c>
      <c r="E377" s="38" t="s">
        <v>348</v>
      </c>
    </row>
    <row r="378" spans="1:5" ht="46" x14ac:dyDescent="0.25">
      <c r="A378" s="58" t="s">
        <v>1082</v>
      </c>
      <c r="B378" s="7" t="s">
        <v>1083</v>
      </c>
      <c r="C378" s="53">
        <v>261</v>
      </c>
      <c r="D378" s="69" t="s">
        <v>145</v>
      </c>
      <c r="E378" s="38" t="s">
        <v>348</v>
      </c>
    </row>
    <row r="379" spans="1:5" ht="46" x14ac:dyDescent="0.25">
      <c r="A379" s="58" t="s">
        <v>1084</v>
      </c>
      <c r="B379" s="7" t="s">
        <v>1085</v>
      </c>
      <c r="C379" s="53">
        <v>421.5</v>
      </c>
      <c r="D379" s="69" t="s">
        <v>145</v>
      </c>
      <c r="E379" s="38" t="s">
        <v>348</v>
      </c>
    </row>
    <row r="380" spans="1:5" ht="46" x14ac:dyDescent="0.25">
      <c r="A380" s="58" t="s">
        <v>1086</v>
      </c>
      <c r="B380" s="7" t="s">
        <v>1087</v>
      </c>
      <c r="C380" s="53">
        <v>421.5</v>
      </c>
      <c r="D380" s="69" t="s">
        <v>145</v>
      </c>
      <c r="E380" s="38" t="s">
        <v>348</v>
      </c>
    </row>
    <row r="381" spans="1:5" ht="57.5" x14ac:dyDescent="0.25">
      <c r="A381" s="58" t="s">
        <v>1088</v>
      </c>
      <c r="B381" s="7" t="s">
        <v>1089</v>
      </c>
      <c r="C381" s="53">
        <v>421.5</v>
      </c>
      <c r="D381" s="69" t="s">
        <v>145</v>
      </c>
      <c r="E381" s="38" t="s">
        <v>348</v>
      </c>
    </row>
    <row r="382" spans="1:5" ht="46" x14ac:dyDescent="0.25">
      <c r="A382" s="58" t="s">
        <v>1090</v>
      </c>
      <c r="B382" s="7" t="s">
        <v>1091</v>
      </c>
      <c r="C382" s="53">
        <v>421.5</v>
      </c>
      <c r="D382" s="69" t="s">
        <v>145</v>
      </c>
      <c r="E382" s="38" t="s">
        <v>348</v>
      </c>
    </row>
    <row r="383" spans="1:5" ht="46" x14ac:dyDescent="0.25">
      <c r="A383" s="58" t="s">
        <v>1092</v>
      </c>
      <c r="B383" s="7" t="s">
        <v>1093</v>
      </c>
      <c r="C383" s="53">
        <v>421.5</v>
      </c>
      <c r="D383" s="69" t="s">
        <v>145</v>
      </c>
      <c r="E383" s="38" t="s">
        <v>348</v>
      </c>
    </row>
    <row r="384" spans="1:5" ht="46" x14ac:dyDescent="0.25">
      <c r="A384" s="58" t="s">
        <v>1094</v>
      </c>
      <c r="B384" s="7" t="s">
        <v>1095</v>
      </c>
      <c r="C384" s="53">
        <v>421.5</v>
      </c>
      <c r="D384" s="69" t="s">
        <v>145</v>
      </c>
      <c r="E384" s="38" t="s">
        <v>348</v>
      </c>
    </row>
    <row r="385" spans="1:5" ht="46" x14ac:dyDescent="0.25">
      <c r="A385" s="58" t="s">
        <v>1096</v>
      </c>
      <c r="B385" s="7" t="s">
        <v>1097</v>
      </c>
      <c r="C385" s="53">
        <v>421.5</v>
      </c>
      <c r="D385" s="69" t="s">
        <v>145</v>
      </c>
      <c r="E385" s="38" t="s">
        <v>348</v>
      </c>
    </row>
    <row r="386" spans="1:5" ht="46" x14ac:dyDescent="0.25">
      <c r="A386" s="58" t="s">
        <v>1098</v>
      </c>
      <c r="B386" s="7" t="s">
        <v>1099</v>
      </c>
      <c r="C386" s="53">
        <v>421.5</v>
      </c>
      <c r="D386" s="69" t="s">
        <v>145</v>
      </c>
      <c r="E386" s="38" t="s">
        <v>348</v>
      </c>
    </row>
    <row r="387" spans="1:5" ht="46" x14ac:dyDescent="0.25">
      <c r="A387" s="58" t="s">
        <v>1100</v>
      </c>
      <c r="B387" s="7" t="s">
        <v>1101</v>
      </c>
      <c r="C387" s="53">
        <v>421.5</v>
      </c>
      <c r="D387" s="69" t="s">
        <v>145</v>
      </c>
      <c r="E387" s="38" t="s">
        <v>348</v>
      </c>
    </row>
    <row r="388" spans="1:5" ht="46" x14ac:dyDescent="0.25">
      <c r="A388" s="58" t="s">
        <v>1102</v>
      </c>
      <c r="B388" s="7" t="s">
        <v>1103</v>
      </c>
      <c r="C388" s="53">
        <v>421.5</v>
      </c>
      <c r="D388" s="69" t="s">
        <v>145</v>
      </c>
      <c r="E388" s="38" t="s">
        <v>348</v>
      </c>
    </row>
    <row r="389" spans="1:5" ht="46" x14ac:dyDescent="0.25">
      <c r="A389" s="58" t="s">
        <v>1104</v>
      </c>
      <c r="B389" s="7" t="s">
        <v>1105</v>
      </c>
      <c r="C389" s="53">
        <v>421.5</v>
      </c>
      <c r="D389" s="69" t="s">
        <v>145</v>
      </c>
      <c r="E389" s="38" t="s">
        <v>348</v>
      </c>
    </row>
    <row r="390" spans="1:5" ht="46" x14ac:dyDescent="0.25">
      <c r="A390" s="58" t="s">
        <v>1106</v>
      </c>
      <c r="B390" s="7" t="s">
        <v>1107</v>
      </c>
      <c r="C390" s="53">
        <v>421.5</v>
      </c>
      <c r="D390" s="69" t="s">
        <v>145</v>
      </c>
      <c r="E390" s="38" t="s">
        <v>348</v>
      </c>
    </row>
    <row r="391" spans="1:5" ht="46" x14ac:dyDescent="0.25">
      <c r="A391" s="58" t="s">
        <v>1108</v>
      </c>
      <c r="B391" s="7" t="s">
        <v>1109</v>
      </c>
      <c r="C391" s="53">
        <v>281</v>
      </c>
      <c r="D391" s="69" t="s">
        <v>145</v>
      </c>
      <c r="E391" s="38" t="s">
        <v>348</v>
      </c>
    </row>
    <row r="392" spans="1:5" ht="46" x14ac:dyDescent="0.25">
      <c r="A392" s="58" t="s">
        <v>1110</v>
      </c>
      <c r="B392" s="7" t="s">
        <v>1111</v>
      </c>
      <c r="C392" s="53">
        <v>1044</v>
      </c>
      <c r="D392" s="69" t="s">
        <v>145</v>
      </c>
      <c r="E392" s="38" t="s">
        <v>348</v>
      </c>
    </row>
    <row r="393" spans="1:5" ht="46" x14ac:dyDescent="0.25">
      <c r="A393" s="58" t="s">
        <v>1112</v>
      </c>
      <c r="B393" s="7" t="s">
        <v>1113</v>
      </c>
      <c r="C393" s="53">
        <v>522</v>
      </c>
      <c r="D393" s="69" t="s">
        <v>145</v>
      </c>
      <c r="E393" s="38" t="s">
        <v>348</v>
      </c>
    </row>
    <row r="394" spans="1:5" ht="46" x14ac:dyDescent="0.25">
      <c r="A394" s="58" t="s">
        <v>1114</v>
      </c>
      <c r="B394" s="7" t="s">
        <v>1115</v>
      </c>
      <c r="C394" s="53">
        <v>522</v>
      </c>
      <c r="D394" s="69" t="s">
        <v>145</v>
      </c>
      <c r="E394" s="38" t="s">
        <v>348</v>
      </c>
    </row>
    <row r="395" spans="1:5" ht="57.5" x14ac:dyDescent="0.25">
      <c r="A395" s="58" t="s">
        <v>1116</v>
      </c>
      <c r="B395" s="7" t="s">
        <v>1117</v>
      </c>
      <c r="C395" s="53">
        <v>1044</v>
      </c>
      <c r="D395" s="69" t="s">
        <v>145</v>
      </c>
      <c r="E395" s="38" t="s">
        <v>348</v>
      </c>
    </row>
    <row r="396" spans="1:5" ht="46" x14ac:dyDescent="0.25">
      <c r="A396" s="58" t="s">
        <v>1118</v>
      </c>
      <c r="B396" s="7" t="s">
        <v>1119</v>
      </c>
      <c r="C396" s="53">
        <v>1044</v>
      </c>
      <c r="D396" s="69" t="s">
        <v>145</v>
      </c>
      <c r="E396" s="38" t="s">
        <v>348</v>
      </c>
    </row>
    <row r="397" spans="1:5" ht="46" x14ac:dyDescent="0.25">
      <c r="A397" s="58" t="s">
        <v>1120</v>
      </c>
      <c r="B397" s="7" t="s">
        <v>1121</v>
      </c>
      <c r="C397" s="53">
        <v>1044</v>
      </c>
      <c r="D397" s="69" t="s">
        <v>145</v>
      </c>
      <c r="E397" s="38" t="s">
        <v>348</v>
      </c>
    </row>
    <row r="398" spans="1:5" ht="46" x14ac:dyDescent="0.25">
      <c r="A398" s="58" t="s">
        <v>1122</v>
      </c>
      <c r="B398" s="7" t="s">
        <v>1123</v>
      </c>
      <c r="C398" s="53">
        <v>1044</v>
      </c>
      <c r="D398" s="69" t="s">
        <v>145</v>
      </c>
      <c r="E398" s="38" t="s">
        <v>348</v>
      </c>
    </row>
    <row r="399" spans="1:5" ht="46" x14ac:dyDescent="0.25">
      <c r="A399" s="58" t="s">
        <v>1124</v>
      </c>
      <c r="B399" s="7" t="s">
        <v>1125</v>
      </c>
      <c r="C399" s="53">
        <v>1044</v>
      </c>
      <c r="D399" s="69" t="s">
        <v>145</v>
      </c>
      <c r="E399" s="38" t="s">
        <v>348</v>
      </c>
    </row>
    <row r="400" spans="1:5" ht="46" x14ac:dyDescent="0.25">
      <c r="A400" s="58" t="s">
        <v>1126</v>
      </c>
      <c r="B400" s="7" t="s">
        <v>1127</v>
      </c>
      <c r="C400" s="53">
        <v>1044</v>
      </c>
      <c r="D400" s="69" t="s">
        <v>145</v>
      </c>
      <c r="E400" s="38" t="s">
        <v>348</v>
      </c>
    </row>
    <row r="401" spans="1:5" ht="46" x14ac:dyDescent="0.25">
      <c r="A401" s="58" t="s">
        <v>1128</v>
      </c>
      <c r="B401" s="7" t="s">
        <v>1129</v>
      </c>
      <c r="C401" s="53">
        <v>783</v>
      </c>
      <c r="D401" s="69" t="s">
        <v>145</v>
      </c>
      <c r="E401" s="38" t="s">
        <v>348</v>
      </c>
    </row>
    <row r="402" spans="1:5" ht="46" x14ac:dyDescent="0.25">
      <c r="A402" s="58" t="s">
        <v>1130</v>
      </c>
      <c r="B402" s="7" t="s">
        <v>1131</v>
      </c>
      <c r="C402" s="53">
        <v>783</v>
      </c>
      <c r="D402" s="69" t="s">
        <v>145</v>
      </c>
      <c r="E402" s="38" t="s">
        <v>348</v>
      </c>
    </row>
    <row r="403" spans="1:5" ht="46" x14ac:dyDescent="0.25">
      <c r="A403" s="58" t="s">
        <v>1132</v>
      </c>
      <c r="B403" s="51" t="s">
        <v>427</v>
      </c>
      <c r="C403" s="53">
        <v>522</v>
      </c>
      <c r="D403" s="69" t="s">
        <v>145</v>
      </c>
      <c r="E403" s="38" t="s">
        <v>348</v>
      </c>
    </row>
    <row r="404" spans="1:5" ht="46" x14ac:dyDescent="0.25">
      <c r="A404" s="40" t="s">
        <v>346</v>
      </c>
      <c r="B404" s="40" t="s">
        <v>1133</v>
      </c>
      <c r="C404" s="22">
        <v>1566</v>
      </c>
      <c r="D404" s="69" t="s">
        <v>145</v>
      </c>
      <c r="E404" s="38" t="s">
        <v>348</v>
      </c>
    </row>
    <row r="405" spans="1:5" ht="46" x14ac:dyDescent="0.25">
      <c r="A405" s="40" t="s">
        <v>349</v>
      </c>
      <c r="B405" s="40" t="s">
        <v>1134</v>
      </c>
      <c r="C405" s="22">
        <v>1566</v>
      </c>
      <c r="D405" s="69" t="s">
        <v>145</v>
      </c>
      <c r="E405" s="38" t="s">
        <v>348</v>
      </c>
    </row>
    <row r="406" spans="1:5" ht="57.5" x14ac:dyDescent="0.25">
      <c r="A406" s="40" t="s">
        <v>351</v>
      </c>
      <c r="B406" s="40" t="s">
        <v>1135</v>
      </c>
      <c r="C406" s="22">
        <v>3132</v>
      </c>
      <c r="D406" s="69" t="s">
        <v>145</v>
      </c>
      <c r="E406" s="38" t="s">
        <v>348</v>
      </c>
    </row>
    <row r="407" spans="1:5" ht="46" x14ac:dyDescent="0.25">
      <c r="A407" s="40" t="s">
        <v>353</v>
      </c>
      <c r="B407" s="40" t="s">
        <v>1136</v>
      </c>
      <c r="C407" s="22">
        <v>1566</v>
      </c>
      <c r="D407" s="69" t="s">
        <v>145</v>
      </c>
      <c r="E407" s="38" t="s">
        <v>348</v>
      </c>
    </row>
    <row r="408" spans="1:5" ht="46" x14ac:dyDescent="0.25">
      <c r="A408" s="40" t="s">
        <v>355</v>
      </c>
      <c r="B408" s="40" t="s">
        <v>1137</v>
      </c>
      <c r="C408" s="22">
        <v>1566</v>
      </c>
      <c r="D408" s="69" t="s">
        <v>145</v>
      </c>
      <c r="E408" s="38" t="s">
        <v>348</v>
      </c>
    </row>
    <row r="409" spans="1:5" ht="46" x14ac:dyDescent="0.25">
      <c r="A409" s="40" t="s">
        <v>357</v>
      </c>
      <c r="B409" s="40" t="s">
        <v>1138</v>
      </c>
      <c r="C409" s="22">
        <v>1566</v>
      </c>
      <c r="D409" s="69" t="s">
        <v>145</v>
      </c>
      <c r="E409" s="38" t="s">
        <v>348</v>
      </c>
    </row>
    <row r="410" spans="1:5" ht="46" x14ac:dyDescent="0.25">
      <c r="A410" s="40" t="s">
        <v>359</v>
      </c>
      <c r="B410" s="40" t="s">
        <v>1139</v>
      </c>
      <c r="C410" s="22">
        <v>1566</v>
      </c>
      <c r="D410" s="69" t="s">
        <v>145</v>
      </c>
      <c r="E410" s="38" t="s">
        <v>348</v>
      </c>
    </row>
    <row r="411" spans="1:5" ht="46" x14ac:dyDescent="0.25">
      <c r="A411" s="40" t="s">
        <v>361</v>
      </c>
      <c r="B411" s="40" t="s">
        <v>1140</v>
      </c>
      <c r="C411" s="22">
        <v>1566</v>
      </c>
      <c r="D411" s="69" t="s">
        <v>145</v>
      </c>
      <c r="E411" s="38" t="s">
        <v>348</v>
      </c>
    </row>
    <row r="412" spans="1:5" ht="46" x14ac:dyDescent="0.25">
      <c r="A412" s="40" t="s">
        <v>363</v>
      </c>
      <c r="B412" s="40" t="s">
        <v>1141</v>
      </c>
      <c r="C412" s="22">
        <v>1566</v>
      </c>
      <c r="D412" s="69" t="s">
        <v>145</v>
      </c>
      <c r="E412" s="38" t="s">
        <v>348</v>
      </c>
    </row>
    <row r="413" spans="1:5" ht="46" x14ac:dyDescent="0.25">
      <c r="A413" s="40" t="s">
        <v>365</v>
      </c>
      <c r="B413" s="40" t="s">
        <v>1142</v>
      </c>
      <c r="C413" s="22">
        <v>1566</v>
      </c>
      <c r="D413" s="69" t="s">
        <v>145</v>
      </c>
      <c r="E413" s="38" t="s">
        <v>348</v>
      </c>
    </row>
    <row r="414" spans="1:5" ht="46" x14ac:dyDescent="0.25">
      <c r="A414" s="40" t="s">
        <v>367</v>
      </c>
      <c r="B414" s="40" t="s">
        <v>1143</v>
      </c>
      <c r="C414" s="22">
        <v>1566</v>
      </c>
      <c r="D414" s="69" t="s">
        <v>145</v>
      </c>
      <c r="E414" s="38" t="s">
        <v>348</v>
      </c>
    </row>
    <row r="415" spans="1:5" ht="46" x14ac:dyDescent="0.25">
      <c r="A415" s="40" t="s">
        <v>369</v>
      </c>
      <c r="B415" s="40" t="s">
        <v>1144</v>
      </c>
      <c r="C415" s="22">
        <v>3132</v>
      </c>
      <c r="D415" s="69" t="s">
        <v>145</v>
      </c>
      <c r="E415" s="38" t="s">
        <v>348</v>
      </c>
    </row>
    <row r="416" spans="1:5" ht="46" x14ac:dyDescent="0.25">
      <c r="A416" s="40" t="s">
        <v>371</v>
      </c>
      <c r="B416" s="40" t="s">
        <v>1145</v>
      </c>
      <c r="C416" s="22">
        <v>1566</v>
      </c>
      <c r="D416" s="69" t="s">
        <v>145</v>
      </c>
      <c r="E416" s="38" t="s">
        <v>348</v>
      </c>
    </row>
    <row r="417" spans="1:5" ht="46" x14ac:dyDescent="0.25">
      <c r="A417" s="40" t="s">
        <v>373</v>
      </c>
      <c r="B417" s="40" t="s">
        <v>1146</v>
      </c>
      <c r="C417" s="22">
        <v>1566</v>
      </c>
      <c r="D417" s="69" t="s">
        <v>145</v>
      </c>
      <c r="E417" s="38" t="s">
        <v>348</v>
      </c>
    </row>
    <row r="418" spans="1:5" ht="46" x14ac:dyDescent="0.25">
      <c r="A418" s="40" t="s">
        <v>375</v>
      </c>
      <c r="B418" s="40" t="s">
        <v>1147</v>
      </c>
      <c r="C418" s="22">
        <v>281</v>
      </c>
      <c r="D418" s="69" t="s">
        <v>145</v>
      </c>
      <c r="E418" s="38" t="s">
        <v>348</v>
      </c>
    </row>
    <row r="419" spans="1:5" ht="46" x14ac:dyDescent="0.25">
      <c r="A419" s="40" t="s">
        <v>377</v>
      </c>
      <c r="B419" s="40" t="s">
        <v>1148</v>
      </c>
      <c r="C419" s="22">
        <v>261</v>
      </c>
      <c r="D419" s="69" t="s">
        <v>145</v>
      </c>
      <c r="E419" s="38" t="s">
        <v>348</v>
      </c>
    </row>
    <row r="420" spans="1:5" ht="46" x14ac:dyDescent="0.25">
      <c r="A420" s="40" t="s">
        <v>379</v>
      </c>
      <c r="B420" s="40" t="s">
        <v>1149</v>
      </c>
      <c r="C420" s="22">
        <v>656</v>
      </c>
      <c r="D420" s="69" t="s">
        <v>145</v>
      </c>
      <c r="E420" s="38" t="s">
        <v>348</v>
      </c>
    </row>
    <row r="421" spans="1:5" ht="46" x14ac:dyDescent="0.25">
      <c r="A421" s="40" t="s">
        <v>381</v>
      </c>
      <c r="B421" s="40" t="s">
        <v>1150</v>
      </c>
      <c r="C421" s="22">
        <v>261</v>
      </c>
      <c r="D421" s="69" t="s">
        <v>145</v>
      </c>
      <c r="E421" s="38" t="s">
        <v>348</v>
      </c>
    </row>
    <row r="422" spans="1:5" ht="46" x14ac:dyDescent="0.25">
      <c r="A422" s="40" t="s">
        <v>383</v>
      </c>
      <c r="B422" s="40" t="s">
        <v>1151</v>
      </c>
      <c r="C422" s="22">
        <v>261</v>
      </c>
      <c r="D422" s="69" t="s">
        <v>145</v>
      </c>
      <c r="E422" s="38" t="s">
        <v>348</v>
      </c>
    </row>
    <row r="423" spans="1:5" ht="46" x14ac:dyDescent="0.25">
      <c r="A423" s="40" t="s">
        <v>385</v>
      </c>
      <c r="B423" s="40" t="s">
        <v>1152</v>
      </c>
      <c r="C423" s="22">
        <v>261</v>
      </c>
      <c r="D423" s="69" t="s">
        <v>145</v>
      </c>
      <c r="E423" s="38" t="s">
        <v>348</v>
      </c>
    </row>
    <row r="424" spans="1:5" ht="46" x14ac:dyDescent="0.25">
      <c r="A424" s="40" t="s">
        <v>387</v>
      </c>
      <c r="B424" s="40" t="s">
        <v>1153</v>
      </c>
      <c r="C424" s="22">
        <v>261</v>
      </c>
      <c r="D424" s="69" t="s">
        <v>145</v>
      </c>
      <c r="E424" s="38" t="s">
        <v>348</v>
      </c>
    </row>
    <row r="425" spans="1:5" ht="46" x14ac:dyDescent="0.25">
      <c r="A425" s="40" t="s">
        <v>389</v>
      </c>
      <c r="B425" s="40" t="s">
        <v>1154</v>
      </c>
      <c r="C425" s="22">
        <v>281</v>
      </c>
      <c r="D425" s="69" t="s">
        <v>145</v>
      </c>
      <c r="E425" s="38" t="s">
        <v>348</v>
      </c>
    </row>
    <row r="426" spans="1:5" ht="46" x14ac:dyDescent="0.25">
      <c r="A426" s="40" t="s">
        <v>391</v>
      </c>
      <c r="B426" s="40" t="s">
        <v>1155</v>
      </c>
      <c r="C426" s="22">
        <v>281</v>
      </c>
      <c r="D426" s="69" t="s">
        <v>145</v>
      </c>
      <c r="E426" s="38" t="s">
        <v>348</v>
      </c>
    </row>
    <row r="427" spans="1:5" ht="46" x14ac:dyDescent="0.25">
      <c r="A427" s="40" t="s">
        <v>393</v>
      </c>
      <c r="B427" s="40" t="s">
        <v>1156</v>
      </c>
      <c r="C427" s="22">
        <v>261</v>
      </c>
      <c r="D427" s="69" t="s">
        <v>145</v>
      </c>
      <c r="E427" s="38" t="s">
        <v>348</v>
      </c>
    </row>
    <row r="428" spans="1:5" ht="46" x14ac:dyDescent="0.25">
      <c r="A428" s="40" t="s">
        <v>395</v>
      </c>
      <c r="B428" s="40" t="s">
        <v>1157</v>
      </c>
      <c r="C428" s="22">
        <v>261</v>
      </c>
      <c r="D428" s="69" t="s">
        <v>145</v>
      </c>
      <c r="E428" s="38" t="s">
        <v>348</v>
      </c>
    </row>
    <row r="429" spans="1:5" ht="46" x14ac:dyDescent="0.25">
      <c r="A429" s="40" t="s">
        <v>397</v>
      </c>
      <c r="B429" s="40" t="s">
        <v>1158</v>
      </c>
      <c r="C429" s="22">
        <v>522</v>
      </c>
      <c r="D429" s="69" t="s">
        <v>145</v>
      </c>
      <c r="E429" s="38" t="s">
        <v>348</v>
      </c>
    </row>
    <row r="430" spans="1:5" ht="46" x14ac:dyDescent="0.25">
      <c r="A430" s="40" t="s">
        <v>398</v>
      </c>
      <c r="B430" s="40" t="s">
        <v>1159</v>
      </c>
      <c r="C430" s="22">
        <v>261</v>
      </c>
      <c r="D430" s="69" t="s">
        <v>145</v>
      </c>
      <c r="E430" s="38" t="s">
        <v>348</v>
      </c>
    </row>
    <row r="431" spans="1:5" ht="46" x14ac:dyDescent="0.25">
      <c r="A431" s="40" t="s">
        <v>400</v>
      </c>
      <c r="B431" s="40" t="s">
        <v>1160</v>
      </c>
      <c r="C431" s="22">
        <v>261</v>
      </c>
      <c r="D431" s="69" t="s">
        <v>145</v>
      </c>
      <c r="E431" s="38" t="s">
        <v>348</v>
      </c>
    </row>
    <row r="432" spans="1:5" ht="46" x14ac:dyDescent="0.25">
      <c r="A432" s="40" t="s">
        <v>402</v>
      </c>
      <c r="B432" s="40" t="s">
        <v>1161</v>
      </c>
      <c r="C432" s="22">
        <v>261</v>
      </c>
      <c r="D432" s="69" t="s">
        <v>145</v>
      </c>
      <c r="E432" s="38" t="s">
        <v>348</v>
      </c>
    </row>
    <row r="433" spans="1:5" ht="46" x14ac:dyDescent="0.25">
      <c r="A433" s="40" t="s">
        <v>404</v>
      </c>
      <c r="B433" s="40" t="s">
        <v>1162</v>
      </c>
      <c r="C433" s="22">
        <v>328</v>
      </c>
      <c r="D433" s="69" t="s">
        <v>145</v>
      </c>
      <c r="E433" s="38" t="s">
        <v>348</v>
      </c>
    </row>
    <row r="434" spans="1:5" ht="46" x14ac:dyDescent="0.25">
      <c r="A434" s="40" t="s">
        <v>406</v>
      </c>
      <c r="B434" s="40" t="s">
        <v>1163</v>
      </c>
      <c r="C434" s="22">
        <v>261</v>
      </c>
      <c r="D434" s="69" t="s">
        <v>145</v>
      </c>
      <c r="E434" s="38" t="s">
        <v>348</v>
      </c>
    </row>
    <row r="435" spans="1:5" ht="46" x14ac:dyDescent="0.25">
      <c r="A435" s="40" t="s">
        <v>408</v>
      </c>
      <c r="B435" s="40" t="s">
        <v>1164</v>
      </c>
      <c r="C435" s="22">
        <v>261</v>
      </c>
      <c r="D435" s="69" t="s">
        <v>145</v>
      </c>
      <c r="E435" s="38" t="s">
        <v>348</v>
      </c>
    </row>
    <row r="436" spans="1:5" ht="46" x14ac:dyDescent="0.25">
      <c r="A436" s="40" t="s">
        <v>410</v>
      </c>
      <c r="B436" s="40" t="s">
        <v>1165</v>
      </c>
      <c r="C436" s="22">
        <v>484</v>
      </c>
      <c r="D436" s="69" t="s">
        <v>145</v>
      </c>
      <c r="E436" s="38" t="s">
        <v>348</v>
      </c>
    </row>
    <row r="437" spans="1:5" ht="46" x14ac:dyDescent="0.25">
      <c r="A437" s="40" t="s">
        <v>412</v>
      </c>
      <c r="B437" s="40" t="s">
        <v>1166</v>
      </c>
      <c r="C437" s="22">
        <v>281</v>
      </c>
      <c r="D437" s="69" t="s">
        <v>145</v>
      </c>
      <c r="E437" s="38" t="s">
        <v>348</v>
      </c>
    </row>
    <row r="438" spans="1:5" ht="46" x14ac:dyDescent="0.25">
      <c r="A438" s="40" t="s">
        <v>414</v>
      </c>
      <c r="B438" s="40" t="s">
        <v>1167</v>
      </c>
      <c r="C438" s="22">
        <v>281</v>
      </c>
      <c r="D438" s="69" t="s">
        <v>145</v>
      </c>
      <c r="E438" s="38" t="s">
        <v>348</v>
      </c>
    </row>
    <row r="439" spans="1:5" ht="46" x14ac:dyDescent="0.25">
      <c r="A439" s="40" t="s">
        <v>416</v>
      </c>
      <c r="B439" s="40" t="s">
        <v>1168</v>
      </c>
      <c r="C439" s="22">
        <v>562</v>
      </c>
      <c r="D439" s="69" t="s">
        <v>145</v>
      </c>
      <c r="E439" s="38" t="s">
        <v>348</v>
      </c>
    </row>
    <row r="440" spans="1:5" ht="46" x14ac:dyDescent="0.25">
      <c r="A440" s="40" t="s">
        <v>418</v>
      </c>
      <c r="B440" s="40" t="s">
        <v>1169</v>
      </c>
      <c r="C440" s="22">
        <v>562</v>
      </c>
      <c r="D440" s="69" t="s">
        <v>145</v>
      </c>
      <c r="E440" s="38" t="s">
        <v>348</v>
      </c>
    </row>
    <row r="441" spans="1:5" ht="46" x14ac:dyDescent="0.25">
      <c r="A441" s="40" t="s">
        <v>420</v>
      </c>
      <c r="B441" s="40" t="s">
        <v>1170</v>
      </c>
      <c r="C441" s="22">
        <v>522</v>
      </c>
      <c r="D441" s="69" t="s">
        <v>145</v>
      </c>
      <c r="E441" s="38" t="s">
        <v>348</v>
      </c>
    </row>
    <row r="442" spans="1:5" ht="46" x14ac:dyDescent="0.25">
      <c r="A442" s="40" t="s">
        <v>422</v>
      </c>
      <c r="B442" s="40" t="s">
        <v>1171</v>
      </c>
      <c r="C442" s="22">
        <v>562</v>
      </c>
      <c r="D442" s="69" t="s">
        <v>145</v>
      </c>
      <c r="E442" s="38" t="s">
        <v>348</v>
      </c>
    </row>
    <row r="443" spans="1:5" ht="46" x14ac:dyDescent="0.25">
      <c r="A443" s="40" t="s">
        <v>424</v>
      </c>
      <c r="B443" s="40" t="s">
        <v>1172</v>
      </c>
      <c r="C443" s="22">
        <v>281</v>
      </c>
      <c r="D443" s="69" t="s">
        <v>145</v>
      </c>
      <c r="E443" s="38" t="s">
        <v>348</v>
      </c>
    </row>
    <row r="444" spans="1:5" ht="46" x14ac:dyDescent="0.25">
      <c r="A444" s="40" t="s">
        <v>426</v>
      </c>
      <c r="B444" s="40" t="s">
        <v>1173</v>
      </c>
      <c r="C444" s="22">
        <v>261</v>
      </c>
      <c r="D444" s="69" t="s">
        <v>145</v>
      </c>
      <c r="E444" s="38" t="s">
        <v>348</v>
      </c>
    </row>
    <row r="445" spans="1:5" ht="46" x14ac:dyDescent="0.25">
      <c r="A445" s="40" t="s">
        <v>428</v>
      </c>
      <c r="B445" s="40" t="s">
        <v>1174</v>
      </c>
      <c r="C445" s="22">
        <v>281</v>
      </c>
      <c r="D445" s="69" t="s">
        <v>145</v>
      </c>
      <c r="E445" s="38" t="s">
        <v>348</v>
      </c>
    </row>
    <row r="446" spans="1:5" ht="46" x14ac:dyDescent="0.25">
      <c r="A446" s="40" t="s">
        <v>430</v>
      </c>
      <c r="B446" s="40" t="s">
        <v>1175</v>
      </c>
      <c r="C446" s="22">
        <v>656</v>
      </c>
      <c r="D446" s="69" t="s">
        <v>145</v>
      </c>
      <c r="E446" s="38" t="s">
        <v>348</v>
      </c>
    </row>
    <row r="447" spans="1:5" ht="46" x14ac:dyDescent="0.25">
      <c r="A447" s="40" t="s">
        <v>432</v>
      </c>
      <c r="B447" s="40" t="s">
        <v>1176</v>
      </c>
      <c r="C447" s="22">
        <v>562</v>
      </c>
      <c r="D447" s="69" t="s">
        <v>145</v>
      </c>
      <c r="E447" s="38" t="s">
        <v>348</v>
      </c>
    </row>
    <row r="448" spans="1:5" ht="46" x14ac:dyDescent="0.25">
      <c r="A448" s="40" t="s">
        <v>434</v>
      </c>
      <c r="B448" s="40" t="s">
        <v>1109</v>
      </c>
      <c r="C448" s="22">
        <v>261</v>
      </c>
      <c r="D448" s="69" t="s">
        <v>145</v>
      </c>
      <c r="E448" s="38" t="s">
        <v>348</v>
      </c>
    </row>
    <row r="449" spans="1:5" ht="46" x14ac:dyDescent="0.25">
      <c r="A449" s="40" t="s">
        <v>436</v>
      </c>
      <c r="B449" s="40" t="s">
        <v>1177</v>
      </c>
      <c r="C449" s="22">
        <v>1305</v>
      </c>
      <c r="D449" s="69" t="s">
        <v>145</v>
      </c>
      <c r="E449" s="38" t="s">
        <v>348</v>
      </c>
    </row>
    <row r="450" spans="1:5" ht="46" x14ac:dyDescent="0.25">
      <c r="A450" s="40" t="s">
        <v>438</v>
      </c>
      <c r="B450" s="40" t="s">
        <v>1178</v>
      </c>
      <c r="C450" s="22">
        <v>2610</v>
      </c>
      <c r="D450" s="69" t="s">
        <v>145</v>
      </c>
      <c r="E450" s="38" t="s">
        <v>348</v>
      </c>
    </row>
    <row r="451" spans="1:5" ht="103.5" x14ac:dyDescent="0.25">
      <c r="A451" s="40" t="s">
        <v>440</v>
      </c>
      <c r="B451" s="40" t="s">
        <v>1179</v>
      </c>
      <c r="C451" s="63">
        <v>2610</v>
      </c>
      <c r="D451" s="69" t="s">
        <v>145</v>
      </c>
      <c r="E451" s="38" t="s">
        <v>348</v>
      </c>
    </row>
    <row r="452" spans="1:5" ht="46" x14ac:dyDescent="0.25">
      <c r="A452" s="40" t="s">
        <v>442</v>
      </c>
      <c r="B452" s="35" t="s">
        <v>1180</v>
      </c>
      <c r="C452" s="63">
        <v>1305</v>
      </c>
      <c r="D452" s="69" t="s">
        <v>145</v>
      </c>
      <c r="E452" s="38" t="s">
        <v>348</v>
      </c>
    </row>
    <row r="453" spans="1:5" ht="46" x14ac:dyDescent="0.25">
      <c r="A453" s="40" t="s">
        <v>444</v>
      </c>
      <c r="B453" s="35" t="s">
        <v>1181</v>
      </c>
      <c r="C453" s="63">
        <v>1305</v>
      </c>
      <c r="D453" s="69" t="s">
        <v>145</v>
      </c>
      <c r="E453" s="38" t="s">
        <v>348</v>
      </c>
    </row>
    <row r="454" spans="1:5" ht="57.5" x14ac:dyDescent="0.25">
      <c r="A454" s="40" t="s">
        <v>446</v>
      </c>
      <c r="B454" s="40" t="s">
        <v>1182</v>
      </c>
      <c r="C454" s="63">
        <v>1120</v>
      </c>
      <c r="D454" s="69" t="s">
        <v>145</v>
      </c>
      <c r="E454" s="38" t="s">
        <v>348</v>
      </c>
    </row>
    <row r="455" spans="1:5" ht="46" x14ac:dyDescent="0.25">
      <c r="A455" s="40" t="s">
        <v>448</v>
      </c>
      <c r="B455" s="40" t="s">
        <v>1183</v>
      </c>
      <c r="C455" s="63">
        <v>7830</v>
      </c>
      <c r="D455" s="69" t="s">
        <v>145</v>
      </c>
      <c r="E455" s="38" t="s">
        <v>348</v>
      </c>
    </row>
    <row r="456" spans="1:5" ht="46" x14ac:dyDescent="0.25">
      <c r="A456" s="40" t="s">
        <v>450</v>
      </c>
      <c r="B456" s="40" t="s">
        <v>1183</v>
      </c>
      <c r="C456" s="53">
        <v>7920</v>
      </c>
      <c r="D456" s="69" t="s">
        <v>145</v>
      </c>
      <c r="E456" s="38" t="s">
        <v>348</v>
      </c>
    </row>
    <row r="457" spans="1:5" ht="57.5" x14ac:dyDescent="0.25">
      <c r="A457" s="40" t="s">
        <v>452</v>
      </c>
      <c r="B457" s="40" t="s">
        <v>1184</v>
      </c>
      <c r="C457" s="53">
        <v>7830</v>
      </c>
      <c r="D457" s="69" t="s">
        <v>145</v>
      </c>
      <c r="E457" s="38" t="s">
        <v>348</v>
      </c>
    </row>
    <row r="458" spans="1:5" ht="46" x14ac:dyDescent="0.25">
      <c r="A458" s="40" t="s">
        <v>454</v>
      </c>
      <c r="B458" s="40" t="s">
        <v>1185</v>
      </c>
      <c r="C458" s="53">
        <v>7920</v>
      </c>
      <c r="D458" s="69" t="s">
        <v>145</v>
      </c>
      <c r="E458" s="38" t="s">
        <v>348</v>
      </c>
    </row>
    <row r="459" spans="1:5" ht="46" x14ac:dyDescent="0.25">
      <c r="A459" s="40" t="s">
        <v>456</v>
      </c>
      <c r="B459" s="40" t="s">
        <v>1186</v>
      </c>
      <c r="C459" s="53">
        <v>7830</v>
      </c>
      <c r="D459" s="69" t="s">
        <v>145</v>
      </c>
      <c r="E459" s="38" t="s">
        <v>348</v>
      </c>
    </row>
    <row r="460" spans="1:5" ht="46" x14ac:dyDescent="0.25">
      <c r="A460" s="40" t="s">
        <v>458</v>
      </c>
      <c r="B460" s="40" t="s">
        <v>1186</v>
      </c>
      <c r="C460" s="53">
        <v>7920</v>
      </c>
      <c r="D460" s="69" t="s">
        <v>145</v>
      </c>
      <c r="E460" s="38" t="s">
        <v>348</v>
      </c>
    </row>
    <row r="461" spans="1:5" ht="46" x14ac:dyDescent="0.25">
      <c r="A461" s="40" t="s">
        <v>460</v>
      </c>
      <c r="B461" s="40" t="s">
        <v>1187</v>
      </c>
      <c r="C461" s="53">
        <v>7830</v>
      </c>
      <c r="D461" s="69" t="s">
        <v>145</v>
      </c>
      <c r="E461" s="38" t="s">
        <v>348</v>
      </c>
    </row>
    <row r="462" spans="1:5" ht="46" x14ac:dyDescent="0.25">
      <c r="A462" s="40" t="s">
        <v>462</v>
      </c>
      <c r="B462" s="40" t="s">
        <v>1187</v>
      </c>
      <c r="C462" s="53">
        <v>7920</v>
      </c>
      <c r="D462" s="69" t="s">
        <v>145</v>
      </c>
      <c r="E462" s="38" t="s">
        <v>348</v>
      </c>
    </row>
    <row r="463" spans="1:5" ht="46" x14ac:dyDescent="0.25">
      <c r="A463" s="40" t="s">
        <v>464</v>
      </c>
      <c r="B463" s="40" t="s">
        <v>1188</v>
      </c>
      <c r="C463" s="53">
        <v>7830</v>
      </c>
      <c r="D463" s="69" t="s">
        <v>145</v>
      </c>
      <c r="E463" s="38" t="s">
        <v>348</v>
      </c>
    </row>
    <row r="464" spans="1:5" ht="46" x14ac:dyDescent="0.25">
      <c r="A464" s="40" t="s">
        <v>466</v>
      </c>
      <c r="B464" s="40" t="s">
        <v>1188</v>
      </c>
      <c r="C464" s="53">
        <v>7920</v>
      </c>
      <c r="D464" s="69" t="s">
        <v>145</v>
      </c>
      <c r="E464" s="38" t="s">
        <v>348</v>
      </c>
    </row>
    <row r="465" spans="1:5" ht="57.5" x14ac:dyDescent="0.25">
      <c r="A465" s="40" t="s">
        <v>468</v>
      </c>
      <c r="B465" s="40" t="s">
        <v>1189</v>
      </c>
      <c r="C465" s="53">
        <v>7830</v>
      </c>
      <c r="D465" s="69" t="s">
        <v>145</v>
      </c>
      <c r="E465" s="38" t="s">
        <v>348</v>
      </c>
    </row>
    <row r="466" spans="1:5" ht="57.5" x14ac:dyDescent="0.25">
      <c r="A466" s="40" t="s">
        <v>470</v>
      </c>
      <c r="B466" s="40" t="s">
        <v>1189</v>
      </c>
      <c r="C466" s="53">
        <v>7920</v>
      </c>
      <c r="D466" s="69" t="s">
        <v>145</v>
      </c>
      <c r="E466" s="38" t="s">
        <v>348</v>
      </c>
    </row>
    <row r="467" spans="1:5" ht="46" x14ac:dyDescent="0.25">
      <c r="A467" s="40" t="s">
        <v>472</v>
      </c>
      <c r="B467" s="40" t="s">
        <v>1190</v>
      </c>
      <c r="C467" s="53"/>
      <c r="D467" s="69" t="s">
        <v>145</v>
      </c>
      <c r="E467" s="38" t="s">
        <v>348</v>
      </c>
    </row>
    <row r="468" spans="1:5" ht="46" x14ac:dyDescent="0.25">
      <c r="A468" s="40" t="s">
        <v>474</v>
      </c>
      <c r="B468" s="40" t="s">
        <v>1190</v>
      </c>
      <c r="C468" s="53"/>
      <c r="D468" s="69" t="s">
        <v>145</v>
      </c>
      <c r="E468" s="38" t="s">
        <v>348</v>
      </c>
    </row>
    <row r="469" spans="1:5" ht="46" x14ac:dyDescent="0.25">
      <c r="A469" s="40" t="s">
        <v>476</v>
      </c>
      <c r="B469" s="40" t="s">
        <v>1191</v>
      </c>
      <c r="C469" s="53"/>
      <c r="D469" s="69" t="s">
        <v>145</v>
      </c>
      <c r="E469" s="38" t="s">
        <v>348</v>
      </c>
    </row>
    <row r="470" spans="1:5" ht="46" x14ac:dyDescent="0.25">
      <c r="A470" s="40" t="s">
        <v>478</v>
      </c>
      <c r="B470" s="40" t="s">
        <v>1191</v>
      </c>
      <c r="C470" s="53"/>
      <c r="D470" s="69" t="s">
        <v>145</v>
      </c>
      <c r="E470" s="38" t="s">
        <v>348</v>
      </c>
    </row>
    <row r="471" spans="1:5" ht="46" x14ac:dyDescent="0.25">
      <c r="A471" s="40" t="s">
        <v>480</v>
      </c>
      <c r="B471" s="35" t="s">
        <v>1192</v>
      </c>
      <c r="C471" s="53">
        <v>1312</v>
      </c>
      <c r="D471" s="69" t="s">
        <v>145</v>
      </c>
      <c r="E471" s="38" t="s">
        <v>348</v>
      </c>
    </row>
    <row r="472" spans="1:5" ht="46" x14ac:dyDescent="0.25">
      <c r="A472" s="40" t="s">
        <v>482</v>
      </c>
      <c r="B472" s="35" t="s">
        <v>1193</v>
      </c>
      <c r="C472" s="53">
        <v>1044</v>
      </c>
      <c r="D472" s="69" t="s">
        <v>145</v>
      </c>
      <c r="E472" s="38" t="s">
        <v>348</v>
      </c>
    </row>
    <row r="473" spans="1:5" ht="46" x14ac:dyDescent="0.25">
      <c r="A473" s="40" t="s">
        <v>484</v>
      </c>
      <c r="B473" s="35" t="s">
        <v>1194</v>
      </c>
      <c r="C473" s="53">
        <v>522</v>
      </c>
      <c r="D473" s="69" t="s">
        <v>145</v>
      </c>
      <c r="E473" s="38" t="s">
        <v>348</v>
      </c>
    </row>
    <row r="474" spans="1:5" ht="46" x14ac:dyDescent="0.25">
      <c r="A474" s="40" t="s">
        <v>486</v>
      </c>
      <c r="B474" s="35" t="s">
        <v>1195</v>
      </c>
      <c r="C474" s="53">
        <v>522</v>
      </c>
      <c r="D474" s="69" t="s">
        <v>145</v>
      </c>
      <c r="E474" s="38" t="s">
        <v>348</v>
      </c>
    </row>
    <row r="475" spans="1:5" ht="46" x14ac:dyDescent="0.25">
      <c r="A475" s="40" t="s">
        <v>488</v>
      </c>
      <c r="B475" s="35" t="s">
        <v>1196</v>
      </c>
      <c r="C475" s="53">
        <v>522</v>
      </c>
      <c r="D475" s="69" t="s">
        <v>145</v>
      </c>
      <c r="E475" s="38" t="s">
        <v>348</v>
      </c>
    </row>
    <row r="476" spans="1:5" ht="46" x14ac:dyDescent="0.25">
      <c r="A476" s="40" t="s">
        <v>490</v>
      </c>
      <c r="B476" s="35" t="s">
        <v>1197</v>
      </c>
      <c r="C476" s="53">
        <v>522</v>
      </c>
      <c r="D476" s="69" t="s">
        <v>145</v>
      </c>
      <c r="E476" s="38" t="s">
        <v>348</v>
      </c>
    </row>
    <row r="477" spans="1:5" ht="46" x14ac:dyDescent="0.25">
      <c r="A477" s="40" t="s">
        <v>492</v>
      </c>
      <c r="B477" s="35" t="s">
        <v>1198</v>
      </c>
      <c r="C477" s="53">
        <v>522</v>
      </c>
      <c r="D477" s="69" t="s">
        <v>145</v>
      </c>
      <c r="E477" s="38" t="s">
        <v>348</v>
      </c>
    </row>
    <row r="478" spans="1:5" ht="46" x14ac:dyDescent="0.25">
      <c r="A478" s="40" t="s">
        <v>494</v>
      </c>
      <c r="B478" s="35" t="s">
        <v>1199</v>
      </c>
      <c r="C478" s="53">
        <v>522</v>
      </c>
      <c r="D478" s="69" t="s">
        <v>145</v>
      </c>
      <c r="E478" s="38" t="s">
        <v>348</v>
      </c>
    </row>
    <row r="479" spans="1:5" ht="46" x14ac:dyDescent="0.25">
      <c r="A479" s="40" t="s">
        <v>496</v>
      </c>
      <c r="B479" s="35" t="s">
        <v>1200</v>
      </c>
      <c r="C479" s="53">
        <v>562</v>
      </c>
      <c r="D479" s="69" t="s">
        <v>145</v>
      </c>
      <c r="E479" s="38" t="s">
        <v>348</v>
      </c>
    </row>
    <row r="480" spans="1:5" ht="46" x14ac:dyDescent="0.25">
      <c r="A480" s="40" t="s">
        <v>498</v>
      </c>
      <c r="B480" s="35" t="s">
        <v>1201</v>
      </c>
      <c r="C480" s="53">
        <v>522</v>
      </c>
      <c r="D480" s="69" t="s">
        <v>145</v>
      </c>
      <c r="E480" s="38" t="s">
        <v>348</v>
      </c>
    </row>
    <row r="481" spans="1:5" ht="46" x14ac:dyDescent="0.25">
      <c r="A481" s="40" t="s">
        <v>500</v>
      </c>
      <c r="B481" s="35" t="s">
        <v>1202</v>
      </c>
      <c r="C481" s="53">
        <v>783</v>
      </c>
      <c r="D481" s="69" t="s">
        <v>145</v>
      </c>
      <c r="E481" s="38" t="s">
        <v>348</v>
      </c>
    </row>
    <row r="482" spans="1:5" ht="46" x14ac:dyDescent="0.25">
      <c r="A482" s="40" t="s">
        <v>502</v>
      </c>
      <c r="B482" s="35" t="s">
        <v>1203</v>
      </c>
      <c r="C482" s="53">
        <v>783</v>
      </c>
      <c r="D482" s="69" t="s">
        <v>145</v>
      </c>
      <c r="E482" s="38" t="s">
        <v>348</v>
      </c>
    </row>
    <row r="483" spans="1:5" ht="46" x14ac:dyDescent="0.25">
      <c r="A483" s="40" t="s">
        <v>504</v>
      </c>
      <c r="B483" s="35" t="s">
        <v>1204</v>
      </c>
      <c r="C483" s="53">
        <v>522</v>
      </c>
      <c r="D483" s="69" t="s">
        <v>145</v>
      </c>
      <c r="E483" s="38" t="s">
        <v>348</v>
      </c>
    </row>
    <row r="484" spans="1:5" ht="46" x14ac:dyDescent="0.25">
      <c r="A484" s="40" t="s">
        <v>506</v>
      </c>
      <c r="B484" s="35" t="s">
        <v>1205</v>
      </c>
      <c r="C484" s="53">
        <v>1312</v>
      </c>
      <c r="D484" s="69" t="s">
        <v>145</v>
      </c>
      <c r="E484" s="38" t="s">
        <v>348</v>
      </c>
    </row>
    <row r="485" spans="1:5" ht="46" x14ac:dyDescent="0.25">
      <c r="A485" s="40" t="s">
        <v>508</v>
      </c>
      <c r="B485" s="35" t="s">
        <v>1206</v>
      </c>
      <c r="C485" s="53">
        <v>448</v>
      </c>
      <c r="D485" s="69" t="s">
        <v>145</v>
      </c>
      <c r="E485" s="38" t="s">
        <v>348</v>
      </c>
    </row>
    <row r="486" spans="1:5" ht="46" x14ac:dyDescent="0.25">
      <c r="A486" s="40" t="s">
        <v>510</v>
      </c>
      <c r="B486" s="35" t="s">
        <v>1207</v>
      </c>
      <c r="C486" s="53">
        <v>522</v>
      </c>
      <c r="D486" s="69" t="s">
        <v>145</v>
      </c>
      <c r="E486" s="38" t="s">
        <v>348</v>
      </c>
    </row>
    <row r="487" spans="1:5" ht="46" x14ac:dyDescent="0.25">
      <c r="A487" s="40" t="s">
        <v>512</v>
      </c>
      <c r="B487" s="40" t="s">
        <v>1208</v>
      </c>
      <c r="C487" s="53">
        <v>1312</v>
      </c>
      <c r="D487" s="69" t="s">
        <v>145</v>
      </c>
      <c r="E487" s="38" t="s">
        <v>348</v>
      </c>
    </row>
    <row r="488" spans="1:5" ht="46" x14ac:dyDescent="0.25">
      <c r="A488" s="40" t="s">
        <v>514</v>
      </c>
      <c r="B488" s="40" t="s">
        <v>1209</v>
      </c>
      <c r="C488" s="53">
        <v>656</v>
      </c>
      <c r="D488" s="69" t="s">
        <v>145</v>
      </c>
      <c r="E488" s="38" t="s">
        <v>348</v>
      </c>
    </row>
    <row r="489" spans="1:5" ht="46" x14ac:dyDescent="0.25">
      <c r="A489" s="40" t="s">
        <v>516</v>
      </c>
      <c r="B489" s="40" t="s">
        <v>1210</v>
      </c>
      <c r="C489" s="53">
        <v>522</v>
      </c>
      <c r="D489" s="69" t="s">
        <v>145</v>
      </c>
      <c r="E489" s="38" t="s">
        <v>348</v>
      </c>
    </row>
    <row r="490" spans="1:5" ht="46" x14ac:dyDescent="0.25">
      <c r="A490" s="40" t="s">
        <v>518</v>
      </c>
      <c r="B490" s="40" t="s">
        <v>1211</v>
      </c>
      <c r="C490" s="53">
        <v>562</v>
      </c>
      <c r="D490" s="69" t="s">
        <v>145</v>
      </c>
      <c r="E490" s="38" t="s">
        <v>348</v>
      </c>
    </row>
    <row r="491" spans="1:5" ht="46" x14ac:dyDescent="0.25">
      <c r="A491" s="40" t="s">
        <v>520</v>
      </c>
      <c r="B491" s="40" t="s">
        <v>1212</v>
      </c>
      <c r="C491" s="53">
        <v>522</v>
      </c>
      <c r="D491" s="69" t="s">
        <v>145</v>
      </c>
      <c r="E491" s="38" t="s">
        <v>348</v>
      </c>
    </row>
    <row r="492" spans="1:5" ht="46" x14ac:dyDescent="0.25">
      <c r="A492" s="40" t="s">
        <v>522</v>
      </c>
      <c r="B492" s="40" t="s">
        <v>1213</v>
      </c>
      <c r="C492" s="53">
        <v>1044</v>
      </c>
      <c r="D492" s="69" t="s">
        <v>145</v>
      </c>
      <c r="E492" s="38" t="s">
        <v>348</v>
      </c>
    </row>
    <row r="493" spans="1:5" ht="126.5" x14ac:dyDescent="0.25">
      <c r="A493" s="40" t="s">
        <v>524</v>
      </c>
      <c r="B493" s="40" t="s">
        <v>1214</v>
      </c>
      <c r="C493" s="53">
        <v>522</v>
      </c>
      <c r="D493" s="69" t="s">
        <v>145</v>
      </c>
      <c r="E493" s="38" t="s">
        <v>348</v>
      </c>
    </row>
    <row r="494" spans="1:5" ht="46" x14ac:dyDescent="0.25">
      <c r="A494" s="40" t="s">
        <v>526</v>
      </c>
      <c r="B494" s="35" t="s">
        <v>1215</v>
      </c>
      <c r="C494" s="53">
        <v>562</v>
      </c>
      <c r="D494" s="69" t="s">
        <v>145</v>
      </c>
      <c r="E494" s="38" t="s">
        <v>348</v>
      </c>
    </row>
    <row r="495" spans="1:5" ht="46" x14ac:dyDescent="0.25">
      <c r="A495" s="40" t="s">
        <v>528</v>
      </c>
      <c r="B495" s="40" t="s">
        <v>1216</v>
      </c>
      <c r="C495" s="53">
        <v>522</v>
      </c>
      <c r="D495" s="69" t="s">
        <v>145</v>
      </c>
      <c r="E495" s="38" t="s">
        <v>348</v>
      </c>
    </row>
    <row r="496" spans="1:5" ht="46" x14ac:dyDescent="0.25">
      <c r="A496" s="40" t="s">
        <v>530</v>
      </c>
      <c r="B496" s="35" t="s">
        <v>1217</v>
      </c>
      <c r="C496" s="53">
        <v>522</v>
      </c>
      <c r="D496" s="69" t="s">
        <v>145</v>
      </c>
      <c r="E496" s="38" t="s">
        <v>348</v>
      </c>
    </row>
    <row r="497" spans="1:5" ht="46" x14ac:dyDescent="0.25">
      <c r="A497" s="40" t="s">
        <v>532</v>
      </c>
      <c r="B497" s="35" t="s">
        <v>1218</v>
      </c>
      <c r="C497" s="53">
        <v>448</v>
      </c>
      <c r="D497" s="69" t="s">
        <v>145</v>
      </c>
      <c r="E497" s="38" t="s">
        <v>348</v>
      </c>
    </row>
    <row r="498" spans="1:5" ht="46" x14ac:dyDescent="0.25">
      <c r="A498" s="40" t="s">
        <v>534</v>
      </c>
      <c r="B498" s="35" t="s">
        <v>1219</v>
      </c>
      <c r="C498" s="53">
        <v>1128</v>
      </c>
      <c r="D498" s="69" t="s">
        <v>145</v>
      </c>
      <c r="E498" s="38" t="s">
        <v>348</v>
      </c>
    </row>
    <row r="499" spans="1:5" ht="46" x14ac:dyDescent="0.25">
      <c r="A499" s="40" t="s">
        <v>536</v>
      </c>
      <c r="B499" s="35" t="s">
        <v>1220</v>
      </c>
      <c r="C499" s="53">
        <v>564</v>
      </c>
      <c r="D499" s="69" t="s">
        <v>145</v>
      </c>
      <c r="E499" s="38" t="s">
        <v>348</v>
      </c>
    </row>
    <row r="500" spans="1:5" ht="46" x14ac:dyDescent="0.25">
      <c r="A500" s="40" t="s">
        <v>538</v>
      </c>
      <c r="B500" s="35" t="s">
        <v>1221</v>
      </c>
      <c r="C500" s="53">
        <v>1124</v>
      </c>
      <c r="D500" s="69" t="s">
        <v>145</v>
      </c>
      <c r="E500" s="38" t="s">
        <v>348</v>
      </c>
    </row>
    <row r="501" spans="1:5" ht="46" x14ac:dyDescent="0.25">
      <c r="A501" s="40" t="s">
        <v>540</v>
      </c>
      <c r="B501" s="35" t="s">
        <v>1222</v>
      </c>
      <c r="C501" s="53">
        <v>1312</v>
      </c>
      <c r="D501" s="69" t="s">
        <v>145</v>
      </c>
      <c r="E501" s="38" t="s">
        <v>348</v>
      </c>
    </row>
    <row r="502" spans="1:5" ht="46" x14ac:dyDescent="0.25">
      <c r="A502" s="40" t="s">
        <v>542</v>
      </c>
      <c r="B502" s="35" t="s">
        <v>1223</v>
      </c>
      <c r="C502" s="53">
        <v>562</v>
      </c>
      <c r="D502" s="69" t="s">
        <v>145</v>
      </c>
      <c r="E502" s="38" t="s">
        <v>348</v>
      </c>
    </row>
    <row r="503" spans="1:5" ht="46" x14ac:dyDescent="0.25">
      <c r="A503" s="40" t="s">
        <v>544</v>
      </c>
      <c r="B503" s="35" t="s">
        <v>1224</v>
      </c>
      <c r="C503" s="53">
        <v>562</v>
      </c>
      <c r="D503" s="69" t="s">
        <v>145</v>
      </c>
      <c r="E503" s="38" t="s">
        <v>348</v>
      </c>
    </row>
    <row r="504" spans="1:5" ht="46" x14ac:dyDescent="0.25">
      <c r="A504" s="40" t="s">
        <v>546</v>
      </c>
      <c r="B504" s="35" t="s">
        <v>1225</v>
      </c>
      <c r="C504" s="53">
        <v>522</v>
      </c>
      <c r="D504" s="69" t="s">
        <v>145</v>
      </c>
      <c r="E504" s="38" t="s">
        <v>348</v>
      </c>
    </row>
    <row r="505" spans="1:5" ht="46" x14ac:dyDescent="0.25">
      <c r="A505" s="40" t="s">
        <v>548</v>
      </c>
      <c r="B505" s="35" t="s">
        <v>1226</v>
      </c>
      <c r="C505" s="53">
        <v>562</v>
      </c>
      <c r="D505" s="69" t="s">
        <v>145</v>
      </c>
      <c r="E505" s="38" t="s">
        <v>348</v>
      </c>
    </row>
    <row r="506" spans="1:5" ht="46" x14ac:dyDescent="0.25">
      <c r="A506" s="40" t="s">
        <v>550</v>
      </c>
      <c r="B506" s="35" t="s">
        <v>1227</v>
      </c>
      <c r="C506" s="53">
        <v>2624</v>
      </c>
      <c r="D506" s="69" t="s">
        <v>145</v>
      </c>
      <c r="E506" s="38" t="s">
        <v>348</v>
      </c>
    </row>
    <row r="507" spans="1:5" ht="46" x14ac:dyDescent="0.25">
      <c r="A507" s="40" t="s">
        <v>552</v>
      </c>
      <c r="B507" s="35" t="s">
        <v>1228</v>
      </c>
      <c r="C507" s="53">
        <v>1044</v>
      </c>
      <c r="D507" s="69" t="s">
        <v>145</v>
      </c>
      <c r="E507" s="38" t="s">
        <v>348</v>
      </c>
    </row>
    <row r="508" spans="1:5" ht="46" x14ac:dyDescent="0.25">
      <c r="A508" s="40" t="s">
        <v>554</v>
      </c>
      <c r="B508" s="49" t="s">
        <v>1229</v>
      </c>
      <c r="C508" s="64">
        <v>1044</v>
      </c>
      <c r="D508" s="69" t="s">
        <v>145</v>
      </c>
      <c r="E508" s="38" t="s">
        <v>348</v>
      </c>
    </row>
    <row r="509" spans="1:5" ht="46" x14ac:dyDescent="0.25">
      <c r="A509" s="40" t="s">
        <v>556</v>
      </c>
      <c r="B509" s="35" t="s">
        <v>1230</v>
      </c>
      <c r="C509" s="53">
        <v>1044</v>
      </c>
      <c r="D509" s="69" t="s">
        <v>145</v>
      </c>
      <c r="E509" s="38" t="s">
        <v>348</v>
      </c>
    </row>
    <row r="510" spans="1:5" ht="46" x14ac:dyDescent="0.25">
      <c r="A510" s="40" t="s">
        <v>558</v>
      </c>
      <c r="B510" s="35" t="s">
        <v>1231</v>
      </c>
      <c r="C510" s="53">
        <v>1044</v>
      </c>
      <c r="D510" s="69" t="s">
        <v>145</v>
      </c>
      <c r="E510" s="38" t="s">
        <v>348</v>
      </c>
    </row>
    <row r="511" spans="1:5" ht="46" x14ac:dyDescent="0.25">
      <c r="A511" s="40" t="s">
        <v>560</v>
      </c>
      <c r="B511" s="35" t="s">
        <v>1232</v>
      </c>
      <c r="C511" s="53">
        <v>1044</v>
      </c>
      <c r="D511" s="69" t="s">
        <v>145</v>
      </c>
      <c r="E511" s="38" t="s">
        <v>348</v>
      </c>
    </row>
    <row r="512" spans="1:5" ht="46" x14ac:dyDescent="0.25">
      <c r="A512" s="40" t="s">
        <v>562</v>
      </c>
      <c r="B512" s="35" t="s">
        <v>1233</v>
      </c>
      <c r="C512" s="53">
        <v>2624</v>
      </c>
      <c r="D512" s="69" t="s">
        <v>145</v>
      </c>
      <c r="E512" s="38" t="s">
        <v>348</v>
      </c>
    </row>
    <row r="513" spans="1:5" ht="46" x14ac:dyDescent="0.25">
      <c r="A513" s="40" t="s">
        <v>564</v>
      </c>
      <c r="B513" s="35" t="s">
        <v>1234</v>
      </c>
      <c r="C513" s="53">
        <v>2624</v>
      </c>
      <c r="D513" s="69" t="s">
        <v>145</v>
      </c>
      <c r="E513" s="38" t="s">
        <v>348</v>
      </c>
    </row>
    <row r="514" spans="1:5" ht="322" x14ac:dyDescent="0.25">
      <c r="A514" s="40" t="s">
        <v>566</v>
      </c>
      <c r="B514" s="40" t="s">
        <v>1235</v>
      </c>
      <c r="C514" s="53">
        <v>16704</v>
      </c>
      <c r="D514" s="69" t="s">
        <v>145</v>
      </c>
      <c r="E514" s="38" t="s">
        <v>348</v>
      </c>
    </row>
    <row r="515" spans="1:5" ht="69" x14ac:dyDescent="0.25">
      <c r="A515" s="40" t="s">
        <v>568</v>
      </c>
      <c r="B515" s="40" t="s">
        <v>1236</v>
      </c>
      <c r="C515" s="53">
        <v>25056</v>
      </c>
      <c r="D515" s="69" t="s">
        <v>145</v>
      </c>
      <c r="E515" s="38" t="s">
        <v>348</v>
      </c>
    </row>
    <row r="516" spans="1:5" ht="46" x14ac:dyDescent="0.25">
      <c r="A516" s="40" t="s">
        <v>570</v>
      </c>
      <c r="B516" s="35" t="s">
        <v>1237</v>
      </c>
      <c r="C516" s="53">
        <v>5248</v>
      </c>
      <c r="D516" s="69" t="s">
        <v>145</v>
      </c>
      <c r="E516" s="38" t="s">
        <v>348</v>
      </c>
    </row>
    <row r="517" spans="1:5" ht="46" x14ac:dyDescent="0.25">
      <c r="A517" s="40" t="s">
        <v>572</v>
      </c>
      <c r="B517" s="35" t="s">
        <v>1238</v>
      </c>
      <c r="C517" s="53">
        <v>2624</v>
      </c>
      <c r="D517" s="69" t="s">
        <v>145</v>
      </c>
      <c r="E517" s="38" t="s">
        <v>348</v>
      </c>
    </row>
    <row r="518" spans="1:5" ht="46" x14ac:dyDescent="0.25">
      <c r="A518" s="40" t="s">
        <v>574</v>
      </c>
      <c r="B518" s="35" t="s">
        <v>1239</v>
      </c>
      <c r="C518" s="53">
        <v>1312</v>
      </c>
      <c r="D518" s="69" t="s">
        <v>145</v>
      </c>
      <c r="E518" s="38" t="s">
        <v>348</v>
      </c>
    </row>
    <row r="519" spans="1:5" ht="46" x14ac:dyDescent="0.25">
      <c r="A519" s="40" t="s">
        <v>576</v>
      </c>
      <c r="B519" s="35" t="s">
        <v>1240</v>
      </c>
      <c r="C519" s="53">
        <v>1312</v>
      </c>
      <c r="D519" s="69" t="s">
        <v>145</v>
      </c>
      <c r="E519" s="38" t="s">
        <v>348</v>
      </c>
    </row>
    <row r="520" spans="1:5" ht="46" x14ac:dyDescent="0.25">
      <c r="A520" s="40" t="s">
        <v>578</v>
      </c>
      <c r="B520" s="35" t="s">
        <v>1241</v>
      </c>
      <c r="C520" s="53">
        <v>1312</v>
      </c>
      <c r="D520" s="69" t="s">
        <v>145</v>
      </c>
      <c r="E520" s="38" t="s">
        <v>348</v>
      </c>
    </row>
    <row r="521" spans="1:5" ht="46" x14ac:dyDescent="0.25">
      <c r="A521" s="40" t="s">
        <v>580</v>
      </c>
      <c r="B521" s="40" t="s">
        <v>1242</v>
      </c>
      <c r="C521" s="53">
        <v>1044</v>
      </c>
      <c r="D521" s="69" t="s">
        <v>145</v>
      </c>
      <c r="E521" s="38" t="s">
        <v>348</v>
      </c>
    </row>
    <row r="522" spans="1:5" ht="46" x14ac:dyDescent="0.25">
      <c r="A522" s="40" t="s">
        <v>582</v>
      </c>
      <c r="B522" s="35" t="s">
        <v>1243</v>
      </c>
      <c r="C522" s="53">
        <v>1044</v>
      </c>
      <c r="D522" s="69" t="s">
        <v>145</v>
      </c>
      <c r="E522" s="38" t="s">
        <v>348</v>
      </c>
    </row>
    <row r="523" spans="1:5" ht="46" x14ac:dyDescent="0.25">
      <c r="A523" s="40" t="s">
        <v>584</v>
      </c>
      <c r="B523" s="35" t="s">
        <v>1244</v>
      </c>
      <c r="C523" s="53">
        <v>2624</v>
      </c>
      <c r="D523" s="69" t="s">
        <v>145</v>
      </c>
      <c r="E523" s="38" t="s">
        <v>348</v>
      </c>
    </row>
    <row r="524" spans="1:5" ht="69" x14ac:dyDescent="0.25">
      <c r="A524" s="40" t="s">
        <v>586</v>
      </c>
      <c r="B524" s="40" t="s">
        <v>1245</v>
      </c>
      <c r="C524" s="53">
        <v>1044</v>
      </c>
      <c r="D524" s="69" t="s">
        <v>145</v>
      </c>
      <c r="E524" s="38" t="s">
        <v>348</v>
      </c>
    </row>
    <row r="525" spans="1:5" ht="46" x14ac:dyDescent="0.25">
      <c r="A525" s="40" t="s">
        <v>588</v>
      </c>
      <c r="B525" s="40" t="s">
        <v>1246</v>
      </c>
      <c r="C525" s="53">
        <v>656</v>
      </c>
      <c r="D525" s="69" t="s">
        <v>145</v>
      </c>
      <c r="E525" s="38" t="s">
        <v>348</v>
      </c>
    </row>
    <row r="526" spans="1:5" ht="46" x14ac:dyDescent="0.25">
      <c r="A526" s="40" t="s">
        <v>590</v>
      </c>
      <c r="B526" s="40" t="s">
        <v>1247</v>
      </c>
      <c r="C526" s="53">
        <v>522</v>
      </c>
      <c r="D526" s="69" t="s">
        <v>145</v>
      </c>
      <c r="E526" s="38" t="s">
        <v>348</v>
      </c>
    </row>
    <row r="527" spans="1:5" ht="46" x14ac:dyDescent="0.25">
      <c r="A527" s="40" t="s">
        <v>592</v>
      </c>
      <c r="B527" s="40" t="s">
        <v>1248</v>
      </c>
      <c r="C527" s="53">
        <v>1044</v>
      </c>
      <c r="D527" s="69" t="s">
        <v>145</v>
      </c>
      <c r="E527" s="38" t="s">
        <v>348</v>
      </c>
    </row>
    <row r="528" spans="1:5" ht="69" x14ac:dyDescent="0.25">
      <c r="A528" s="40" t="s">
        <v>594</v>
      </c>
      <c r="B528" s="40" t="s">
        <v>1249</v>
      </c>
      <c r="C528" s="53">
        <v>1044</v>
      </c>
      <c r="D528" s="69" t="s">
        <v>145</v>
      </c>
      <c r="E528" s="38" t="s">
        <v>348</v>
      </c>
    </row>
    <row r="529" spans="1:5" ht="46" x14ac:dyDescent="0.25">
      <c r="A529" s="40" t="s">
        <v>596</v>
      </c>
      <c r="B529" s="40" t="s">
        <v>1250</v>
      </c>
      <c r="C529" s="53">
        <v>261</v>
      </c>
      <c r="D529" s="69" t="s">
        <v>145</v>
      </c>
      <c r="E529" s="38" t="s">
        <v>348</v>
      </c>
    </row>
    <row r="530" spans="1:5" ht="46" x14ac:dyDescent="0.25">
      <c r="A530" s="40" t="s">
        <v>598</v>
      </c>
      <c r="B530" s="40" t="s">
        <v>1251</v>
      </c>
      <c r="C530" s="53">
        <v>492</v>
      </c>
      <c r="D530" s="69" t="s">
        <v>145</v>
      </c>
      <c r="E530" s="38" t="s">
        <v>348</v>
      </c>
    </row>
    <row r="531" spans="1:5" ht="46" x14ac:dyDescent="0.25">
      <c r="A531" s="40" t="s">
        <v>600</v>
      </c>
      <c r="B531" s="40" t="s">
        <v>1252</v>
      </c>
      <c r="C531" s="53">
        <v>328</v>
      </c>
      <c r="D531" s="69" t="s">
        <v>145</v>
      </c>
      <c r="E531" s="38" t="s">
        <v>348</v>
      </c>
    </row>
    <row r="532" spans="1:5" ht="46" x14ac:dyDescent="0.25">
      <c r="A532" s="40" t="s">
        <v>602</v>
      </c>
      <c r="B532" s="40" t="s">
        <v>1253</v>
      </c>
      <c r="C532" s="53">
        <v>153</v>
      </c>
      <c r="D532" s="69" t="s">
        <v>145</v>
      </c>
      <c r="E532" s="38" t="s">
        <v>348</v>
      </c>
    </row>
    <row r="533" spans="1:5" ht="46" x14ac:dyDescent="0.25">
      <c r="A533" s="40" t="s">
        <v>604</v>
      </c>
      <c r="B533" s="40" t="s">
        <v>1254</v>
      </c>
      <c r="C533" s="53">
        <v>261</v>
      </c>
      <c r="D533" s="69" t="s">
        <v>145</v>
      </c>
      <c r="E533" s="38" t="s">
        <v>348</v>
      </c>
    </row>
    <row r="534" spans="1:5" ht="46" x14ac:dyDescent="0.25">
      <c r="A534" s="40" t="s">
        <v>606</v>
      </c>
      <c r="B534" s="40" t="s">
        <v>1255</v>
      </c>
      <c r="C534" s="53">
        <v>153</v>
      </c>
      <c r="D534" s="69" t="s">
        <v>145</v>
      </c>
      <c r="E534" s="38" t="s">
        <v>348</v>
      </c>
    </row>
    <row r="535" spans="1:5" ht="46" x14ac:dyDescent="0.25">
      <c r="A535" s="40" t="s">
        <v>608</v>
      </c>
      <c r="B535" s="40" t="s">
        <v>1256</v>
      </c>
      <c r="C535" s="53">
        <v>336</v>
      </c>
      <c r="D535" s="69" t="s">
        <v>145</v>
      </c>
      <c r="E535" s="38" t="s">
        <v>348</v>
      </c>
    </row>
    <row r="536" spans="1:5" ht="46" x14ac:dyDescent="0.25">
      <c r="A536" s="40" t="s">
        <v>610</v>
      </c>
      <c r="B536" s="40" t="s">
        <v>1257</v>
      </c>
      <c r="C536" s="53">
        <v>261</v>
      </c>
      <c r="D536" s="69" t="s">
        <v>145</v>
      </c>
      <c r="E536" s="38" t="s">
        <v>348</v>
      </c>
    </row>
    <row r="537" spans="1:5" ht="46" x14ac:dyDescent="0.25">
      <c r="A537" s="40" t="s">
        <v>612</v>
      </c>
      <c r="B537" s="40" t="s">
        <v>1258</v>
      </c>
      <c r="C537" s="53">
        <v>522</v>
      </c>
      <c r="D537" s="69" t="s">
        <v>145</v>
      </c>
      <c r="E537" s="38" t="s">
        <v>348</v>
      </c>
    </row>
    <row r="538" spans="1:5" ht="46" x14ac:dyDescent="0.25">
      <c r="A538" s="40" t="s">
        <v>614</v>
      </c>
      <c r="B538" s="40" t="s">
        <v>1259</v>
      </c>
      <c r="C538" s="53">
        <v>261</v>
      </c>
      <c r="D538" s="69" t="s">
        <v>145</v>
      </c>
      <c r="E538" s="38" t="s">
        <v>348</v>
      </c>
    </row>
    <row r="539" spans="1:5" ht="69" x14ac:dyDescent="0.25">
      <c r="A539" s="40" t="s">
        <v>616</v>
      </c>
      <c r="B539" s="40" t="s">
        <v>1260</v>
      </c>
      <c r="C539" s="53">
        <v>522</v>
      </c>
      <c r="D539" s="69" t="s">
        <v>145</v>
      </c>
      <c r="E539" s="38" t="s">
        <v>348</v>
      </c>
    </row>
    <row r="540" spans="1:5" ht="46" x14ac:dyDescent="0.25">
      <c r="A540" s="40" t="s">
        <v>618</v>
      </c>
      <c r="B540" s="40" t="s">
        <v>1261</v>
      </c>
      <c r="C540" s="53">
        <v>261</v>
      </c>
      <c r="D540" s="69" t="s">
        <v>145</v>
      </c>
      <c r="E540" s="38" t="s">
        <v>348</v>
      </c>
    </row>
    <row r="541" spans="1:5" ht="46" x14ac:dyDescent="0.25">
      <c r="A541" s="40" t="s">
        <v>620</v>
      </c>
      <c r="B541" s="40" t="s">
        <v>1262</v>
      </c>
      <c r="C541" s="53">
        <v>132</v>
      </c>
      <c r="D541" s="69" t="s">
        <v>145</v>
      </c>
      <c r="E541" s="38" t="s">
        <v>348</v>
      </c>
    </row>
    <row r="542" spans="1:5" ht="46" x14ac:dyDescent="0.25">
      <c r="A542" s="40" t="s">
        <v>622</v>
      </c>
      <c r="B542" s="40" t="s">
        <v>1263</v>
      </c>
      <c r="C542" s="53">
        <v>391.5</v>
      </c>
      <c r="D542" s="69" t="s">
        <v>145</v>
      </c>
      <c r="E542" s="38" t="s">
        <v>348</v>
      </c>
    </row>
    <row r="543" spans="1:5" ht="46" x14ac:dyDescent="0.25">
      <c r="A543" s="40" t="s">
        <v>624</v>
      </c>
      <c r="B543" s="40" t="s">
        <v>1264</v>
      </c>
      <c r="C543" s="53">
        <v>132</v>
      </c>
      <c r="D543" s="69" t="s">
        <v>145</v>
      </c>
      <c r="E543" s="38" t="s">
        <v>348</v>
      </c>
    </row>
    <row r="544" spans="1:5" ht="69" x14ac:dyDescent="0.25">
      <c r="A544" s="40" t="s">
        <v>626</v>
      </c>
      <c r="B544" s="40" t="s">
        <v>1265</v>
      </c>
      <c r="C544" s="53">
        <v>153</v>
      </c>
      <c r="D544" s="69" t="s">
        <v>145</v>
      </c>
      <c r="E544" s="38" t="s">
        <v>348</v>
      </c>
    </row>
    <row r="545" spans="1:5" ht="46" x14ac:dyDescent="0.25">
      <c r="A545" s="40" t="s">
        <v>628</v>
      </c>
      <c r="B545" s="40" t="s">
        <v>1266</v>
      </c>
      <c r="C545" s="53">
        <v>448</v>
      </c>
      <c r="D545" s="69" t="s">
        <v>145</v>
      </c>
      <c r="E545" s="38" t="s">
        <v>348</v>
      </c>
    </row>
    <row r="546" spans="1:5" ht="46" x14ac:dyDescent="0.25">
      <c r="A546" s="40" t="s">
        <v>630</v>
      </c>
      <c r="B546" s="40" t="s">
        <v>1267</v>
      </c>
      <c r="C546" s="53">
        <v>336</v>
      </c>
      <c r="D546" s="69" t="s">
        <v>145</v>
      </c>
      <c r="E546" s="38" t="s">
        <v>348</v>
      </c>
    </row>
    <row r="547" spans="1:5" ht="46" x14ac:dyDescent="0.25">
      <c r="A547" s="40" t="s">
        <v>632</v>
      </c>
      <c r="B547" s="40" t="s">
        <v>1268</v>
      </c>
      <c r="C547" s="53">
        <v>130.5</v>
      </c>
      <c r="D547" s="69" t="s">
        <v>145</v>
      </c>
      <c r="E547" s="38" t="s">
        <v>348</v>
      </c>
    </row>
    <row r="548" spans="1:5" ht="46" x14ac:dyDescent="0.25">
      <c r="A548" s="40" t="s">
        <v>634</v>
      </c>
      <c r="B548" s="40" t="s">
        <v>1109</v>
      </c>
      <c r="C548" s="53">
        <v>130.5</v>
      </c>
      <c r="D548" s="69" t="s">
        <v>145</v>
      </c>
      <c r="E548" s="38" t="s">
        <v>348</v>
      </c>
    </row>
    <row r="549" spans="1:5" ht="46" x14ac:dyDescent="0.25">
      <c r="A549" s="40" t="s">
        <v>636</v>
      </c>
      <c r="B549" s="40" t="s">
        <v>1269</v>
      </c>
      <c r="C549" s="53">
        <v>656</v>
      </c>
      <c r="D549" s="69" t="s">
        <v>145</v>
      </c>
      <c r="E549" s="38" t="s">
        <v>348</v>
      </c>
    </row>
    <row r="550" spans="1:5" ht="46" x14ac:dyDescent="0.25">
      <c r="A550" s="40" t="s">
        <v>638</v>
      </c>
      <c r="B550" s="40" t="s">
        <v>1270</v>
      </c>
      <c r="C550" s="53">
        <v>522</v>
      </c>
      <c r="D550" s="69" t="s">
        <v>145</v>
      </c>
      <c r="E550" s="38" t="s">
        <v>348</v>
      </c>
    </row>
    <row r="551" spans="1:5" ht="46" x14ac:dyDescent="0.25">
      <c r="A551" s="40" t="s">
        <v>640</v>
      </c>
      <c r="B551" s="40" t="s">
        <v>1271</v>
      </c>
      <c r="C551" s="53">
        <v>656</v>
      </c>
      <c r="D551" s="69" t="s">
        <v>145</v>
      </c>
      <c r="E551" s="38" t="s">
        <v>348</v>
      </c>
    </row>
    <row r="552" spans="1:5" ht="46" x14ac:dyDescent="0.25">
      <c r="A552" s="40" t="s">
        <v>641</v>
      </c>
      <c r="B552" s="40" t="s">
        <v>1271</v>
      </c>
      <c r="C552" s="53">
        <v>522</v>
      </c>
      <c r="D552" s="69" t="s">
        <v>145</v>
      </c>
      <c r="E552" s="38" t="s">
        <v>348</v>
      </c>
    </row>
    <row r="553" spans="1:5" ht="46" x14ac:dyDescent="0.25">
      <c r="A553" s="40" t="s">
        <v>642</v>
      </c>
      <c r="B553" s="40" t="s">
        <v>1272</v>
      </c>
      <c r="C553" s="53">
        <v>656</v>
      </c>
      <c r="D553" s="69" t="s">
        <v>145</v>
      </c>
      <c r="E553" s="38" t="s">
        <v>348</v>
      </c>
    </row>
    <row r="554" spans="1:5" ht="46" x14ac:dyDescent="0.25">
      <c r="A554" s="40" t="s">
        <v>644</v>
      </c>
      <c r="B554" s="40" t="s">
        <v>1272</v>
      </c>
      <c r="C554" s="53">
        <v>522</v>
      </c>
      <c r="D554" s="69" t="s">
        <v>145</v>
      </c>
      <c r="E554" s="38" t="s">
        <v>348</v>
      </c>
    </row>
    <row r="555" spans="1:5" ht="46" x14ac:dyDescent="0.25">
      <c r="A555" s="40" t="s">
        <v>646</v>
      </c>
      <c r="B555" s="40" t="s">
        <v>1273</v>
      </c>
      <c r="C555" s="53">
        <v>1312</v>
      </c>
      <c r="D555" s="69" t="s">
        <v>145</v>
      </c>
      <c r="E555" s="38" t="s">
        <v>348</v>
      </c>
    </row>
    <row r="556" spans="1:5" ht="46" x14ac:dyDescent="0.25">
      <c r="A556" s="40" t="s">
        <v>648</v>
      </c>
      <c r="B556" s="40" t="s">
        <v>1273</v>
      </c>
      <c r="C556" s="53">
        <v>522</v>
      </c>
      <c r="D556" s="69" t="s">
        <v>145</v>
      </c>
      <c r="E556" s="38" t="s">
        <v>348</v>
      </c>
    </row>
    <row r="557" spans="1:5" ht="46" x14ac:dyDescent="0.25">
      <c r="A557" s="40" t="s">
        <v>650</v>
      </c>
      <c r="B557" s="40" t="s">
        <v>1274</v>
      </c>
      <c r="C557" s="53">
        <v>1312</v>
      </c>
      <c r="D557" s="69" t="s">
        <v>145</v>
      </c>
      <c r="E557" s="38" t="s">
        <v>348</v>
      </c>
    </row>
    <row r="558" spans="1:5" ht="46" x14ac:dyDescent="0.25">
      <c r="A558" s="40" t="s">
        <v>652</v>
      </c>
      <c r="B558" s="40" t="s">
        <v>1275</v>
      </c>
      <c r="C558" s="53">
        <v>522</v>
      </c>
      <c r="D558" s="69" t="s">
        <v>145</v>
      </c>
      <c r="E558" s="38" t="s">
        <v>348</v>
      </c>
    </row>
    <row r="559" spans="1:5" ht="46" x14ac:dyDescent="0.25">
      <c r="A559" s="40" t="s">
        <v>654</v>
      </c>
      <c r="B559" s="40" t="s">
        <v>1276</v>
      </c>
      <c r="C559" s="53">
        <v>522</v>
      </c>
      <c r="D559" s="69" t="s">
        <v>145</v>
      </c>
      <c r="E559" s="38" t="s">
        <v>348</v>
      </c>
    </row>
    <row r="560" spans="1:5" ht="46" x14ac:dyDescent="0.25">
      <c r="A560" s="40" t="s">
        <v>656</v>
      </c>
      <c r="B560" s="40" t="s">
        <v>1277</v>
      </c>
      <c r="C560" s="53">
        <v>522</v>
      </c>
      <c r="D560" s="69" t="s">
        <v>145</v>
      </c>
      <c r="E560" s="38" t="s">
        <v>348</v>
      </c>
    </row>
    <row r="561" spans="1:5" ht="46" x14ac:dyDescent="0.25">
      <c r="A561" s="40" t="s">
        <v>658</v>
      </c>
      <c r="B561" s="40" t="s">
        <v>1278</v>
      </c>
      <c r="C561" s="53">
        <v>522</v>
      </c>
      <c r="D561" s="69" t="s">
        <v>145</v>
      </c>
      <c r="E561" s="38" t="s">
        <v>348</v>
      </c>
    </row>
    <row r="562" spans="1:5" ht="46" x14ac:dyDescent="0.25">
      <c r="A562" s="40" t="s">
        <v>660</v>
      </c>
      <c r="B562" s="40" t="s">
        <v>1278</v>
      </c>
      <c r="C562" s="53">
        <v>656</v>
      </c>
      <c r="D562" s="69" t="s">
        <v>145</v>
      </c>
      <c r="E562" s="38" t="s">
        <v>348</v>
      </c>
    </row>
    <row r="563" spans="1:5" ht="46" x14ac:dyDescent="0.25">
      <c r="A563" s="40" t="s">
        <v>661</v>
      </c>
      <c r="B563" s="40" t="s">
        <v>1278</v>
      </c>
      <c r="C563" s="53">
        <v>522</v>
      </c>
      <c r="D563" s="69" t="s">
        <v>145</v>
      </c>
      <c r="E563" s="38" t="s">
        <v>348</v>
      </c>
    </row>
    <row r="564" spans="1:5" ht="46" x14ac:dyDescent="0.25">
      <c r="A564" s="40" t="s">
        <v>663</v>
      </c>
      <c r="B564" s="40" t="s">
        <v>1279</v>
      </c>
      <c r="C564" s="53">
        <v>1044</v>
      </c>
      <c r="D564" s="69" t="s">
        <v>145</v>
      </c>
      <c r="E564" s="38" t="s">
        <v>348</v>
      </c>
    </row>
    <row r="565" spans="1:5" ht="46" x14ac:dyDescent="0.25">
      <c r="A565" s="40" t="s">
        <v>665</v>
      </c>
      <c r="B565" s="40" t="s">
        <v>1279</v>
      </c>
      <c r="C565" s="53">
        <v>656</v>
      </c>
      <c r="D565" s="69" t="s">
        <v>145</v>
      </c>
      <c r="E565" s="38" t="s">
        <v>348</v>
      </c>
    </row>
    <row r="566" spans="1:5" ht="46" x14ac:dyDescent="0.25">
      <c r="A566" s="40" t="s">
        <v>667</v>
      </c>
      <c r="B566" s="40" t="s">
        <v>1280</v>
      </c>
      <c r="C566" s="53">
        <v>1312</v>
      </c>
      <c r="D566" s="69" t="s">
        <v>145</v>
      </c>
      <c r="E566" s="38" t="s">
        <v>348</v>
      </c>
    </row>
    <row r="567" spans="1:5" ht="46" x14ac:dyDescent="0.25">
      <c r="A567" s="40" t="s">
        <v>669</v>
      </c>
      <c r="B567" s="40" t="s">
        <v>1280</v>
      </c>
      <c r="C567" s="53">
        <v>522</v>
      </c>
      <c r="D567" s="69" t="s">
        <v>145</v>
      </c>
      <c r="E567" s="38" t="s">
        <v>348</v>
      </c>
    </row>
    <row r="568" spans="1:5" ht="46" x14ac:dyDescent="0.25">
      <c r="A568" s="40" t="s">
        <v>671</v>
      </c>
      <c r="B568" s="40" t="s">
        <v>1281</v>
      </c>
      <c r="C568" s="53">
        <v>522</v>
      </c>
      <c r="D568" s="69" t="s">
        <v>145</v>
      </c>
      <c r="E568" s="38" t="s">
        <v>348</v>
      </c>
    </row>
    <row r="569" spans="1:5" ht="46" x14ac:dyDescent="0.25">
      <c r="A569" s="40" t="s">
        <v>673</v>
      </c>
      <c r="B569" s="40" t="s">
        <v>1282</v>
      </c>
      <c r="C569" s="53">
        <v>522</v>
      </c>
      <c r="D569" s="69" t="s">
        <v>145</v>
      </c>
      <c r="E569" s="38" t="s">
        <v>348</v>
      </c>
    </row>
    <row r="570" spans="1:5" ht="46" x14ac:dyDescent="0.25">
      <c r="A570" s="40" t="s">
        <v>675</v>
      </c>
      <c r="B570" s="40" t="s">
        <v>1283</v>
      </c>
      <c r="C570" s="53">
        <v>656</v>
      </c>
      <c r="D570" s="69" t="s">
        <v>145</v>
      </c>
      <c r="E570" s="38" t="s">
        <v>348</v>
      </c>
    </row>
    <row r="571" spans="1:5" ht="46" x14ac:dyDescent="0.25">
      <c r="A571" s="40" t="s">
        <v>677</v>
      </c>
      <c r="B571" s="40" t="s">
        <v>1284</v>
      </c>
      <c r="C571" s="53">
        <v>656</v>
      </c>
      <c r="D571" s="69" t="s">
        <v>145</v>
      </c>
      <c r="E571" s="38" t="s">
        <v>348</v>
      </c>
    </row>
    <row r="572" spans="1:5" ht="46" x14ac:dyDescent="0.25">
      <c r="A572" s="40" t="s">
        <v>679</v>
      </c>
      <c r="B572" s="40" t="s">
        <v>1285</v>
      </c>
      <c r="C572" s="53">
        <v>1128</v>
      </c>
      <c r="D572" s="69" t="s">
        <v>145</v>
      </c>
      <c r="E572" s="38" t="s">
        <v>348</v>
      </c>
    </row>
    <row r="573" spans="1:5" ht="46" x14ac:dyDescent="0.25">
      <c r="A573" s="40" t="s">
        <v>681</v>
      </c>
      <c r="B573" s="40" t="s">
        <v>1286</v>
      </c>
      <c r="C573" s="53">
        <v>564</v>
      </c>
      <c r="D573" s="69" t="s">
        <v>145</v>
      </c>
      <c r="E573" s="38" t="s">
        <v>348</v>
      </c>
    </row>
    <row r="574" spans="1:5" ht="46" x14ac:dyDescent="0.25">
      <c r="A574" s="40" t="s">
        <v>683</v>
      </c>
      <c r="B574" s="40" t="s">
        <v>1287</v>
      </c>
      <c r="C574" s="53">
        <v>564</v>
      </c>
      <c r="D574" s="69" t="s">
        <v>145</v>
      </c>
      <c r="E574" s="38" t="s">
        <v>348</v>
      </c>
    </row>
    <row r="575" spans="1:5" ht="46" x14ac:dyDescent="0.25">
      <c r="A575" s="40" t="s">
        <v>685</v>
      </c>
      <c r="B575" s="40" t="s">
        <v>1288</v>
      </c>
      <c r="C575" s="53">
        <v>1044</v>
      </c>
      <c r="D575" s="69" t="s">
        <v>145</v>
      </c>
      <c r="E575" s="38" t="s">
        <v>348</v>
      </c>
    </row>
    <row r="576" spans="1:5" ht="46" x14ac:dyDescent="0.25">
      <c r="A576" s="40" t="s">
        <v>687</v>
      </c>
      <c r="B576" s="40" t="s">
        <v>1204</v>
      </c>
      <c r="C576" s="53">
        <v>1044</v>
      </c>
      <c r="D576" s="69" t="s">
        <v>145</v>
      </c>
      <c r="E576" s="38" t="s">
        <v>348</v>
      </c>
    </row>
    <row r="577" spans="1:5" ht="46" x14ac:dyDescent="0.25">
      <c r="A577" s="40" t="s">
        <v>689</v>
      </c>
      <c r="B577" s="40" t="s">
        <v>1289</v>
      </c>
      <c r="C577" s="53">
        <v>1128</v>
      </c>
      <c r="D577" s="69" t="s">
        <v>145</v>
      </c>
      <c r="E577" s="38" t="s">
        <v>348</v>
      </c>
    </row>
    <row r="578" spans="1:5" ht="46" x14ac:dyDescent="0.25">
      <c r="A578" s="40" t="s">
        <v>691</v>
      </c>
      <c r="B578" s="40" t="s">
        <v>1290</v>
      </c>
      <c r="C578" s="53">
        <v>564</v>
      </c>
      <c r="D578" s="69" t="s">
        <v>145</v>
      </c>
      <c r="E578" s="38" t="s">
        <v>348</v>
      </c>
    </row>
    <row r="579" spans="1:5" ht="46" x14ac:dyDescent="0.25">
      <c r="A579" s="40" t="s">
        <v>693</v>
      </c>
      <c r="B579" s="40" t="s">
        <v>1291</v>
      </c>
      <c r="C579" s="53">
        <v>564</v>
      </c>
      <c r="D579" s="69" t="s">
        <v>145</v>
      </c>
      <c r="E579" s="38" t="s">
        <v>348</v>
      </c>
    </row>
    <row r="580" spans="1:5" ht="46" x14ac:dyDescent="0.25">
      <c r="A580" s="40" t="s">
        <v>695</v>
      </c>
      <c r="B580" s="40" t="s">
        <v>1292</v>
      </c>
      <c r="C580" s="53">
        <v>1312</v>
      </c>
      <c r="D580" s="69" t="s">
        <v>145</v>
      </c>
      <c r="E580" s="38" t="s">
        <v>348</v>
      </c>
    </row>
    <row r="581" spans="1:5" ht="46" x14ac:dyDescent="0.25">
      <c r="A581" s="40" t="s">
        <v>697</v>
      </c>
      <c r="B581" s="40" t="s">
        <v>1293</v>
      </c>
      <c r="C581" s="53">
        <v>1044</v>
      </c>
      <c r="D581" s="69" t="s">
        <v>145</v>
      </c>
      <c r="E581" s="38" t="s">
        <v>348</v>
      </c>
    </row>
    <row r="582" spans="1:5" ht="46" x14ac:dyDescent="0.25">
      <c r="A582" s="40" t="s">
        <v>698</v>
      </c>
      <c r="B582" s="40" t="s">
        <v>1294</v>
      </c>
      <c r="C582" s="53">
        <v>1044</v>
      </c>
      <c r="D582" s="69" t="s">
        <v>145</v>
      </c>
      <c r="E582" s="38" t="s">
        <v>348</v>
      </c>
    </row>
    <row r="583" spans="1:5" ht="46" x14ac:dyDescent="0.25">
      <c r="A583" s="40" t="s">
        <v>700</v>
      </c>
      <c r="B583" s="40" t="s">
        <v>1295</v>
      </c>
      <c r="C583" s="53">
        <v>522</v>
      </c>
      <c r="D583" s="69" t="s">
        <v>145</v>
      </c>
      <c r="E583" s="38" t="s">
        <v>348</v>
      </c>
    </row>
    <row r="584" spans="1:5" ht="46" x14ac:dyDescent="0.25">
      <c r="A584" s="40" t="s">
        <v>701</v>
      </c>
      <c r="B584" s="40" t="s">
        <v>1296</v>
      </c>
      <c r="C584" s="53">
        <v>448</v>
      </c>
      <c r="D584" s="69" t="s">
        <v>145</v>
      </c>
      <c r="E584" s="38" t="s">
        <v>348</v>
      </c>
    </row>
    <row r="585" spans="1:5" ht="46" x14ac:dyDescent="0.25">
      <c r="A585" s="40" t="s">
        <v>703</v>
      </c>
      <c r="B585" s="35" t="s">
        <v>1297</v>
      </c>
      <c r="C585" s="53">
        <v>656</v>
      </c>
      <c r="D585" s="69" t="s">
        <v>145</v>
      </c>
      <c r="E585" s="38" t="s">
        <v>348</v>
      </c>
    </row>
    <row r="586" spans="1:5" ht="46" x14ac:dyDescent="0.25">
      <c r="A586" s="40" t="s">
        <v>706</v>
      </c>
      <c r="B586" s="35" t="s">
        <v>1298</v>
      </c>
      <c r="C586" s="53">
        <v>522</v>
      </c>
      <c r="D586" s="69" t="s">
        <v>145</v>
      </c>
      <c r="E586" s="38" t="s">
        <v>348</v>
      </c>
    </row>
    <row r="587" spans="1:5" ht="46" x14ac:dyDescent="0.25">
      <c r="A587" s="40" t="s">
        <v>1299</v>
      </c>
      <c r="B587" s="35" t="s">
        <v>1300</v>
      </c>
      <c r="C587" s="53">
        <v>522</v>
      </c>
      <c r="D587" s="69" t="s">
        <v>145</v>
      </c>
      <c r="E587" s="38" t="s">
        <v>348</v>
      </c>
    </row>
    <row r="588" spans="1:5" ht="46" x14ac:dyDescent="0.25">
      <c r="A588" s="40" t="s">
        <v>708</v>
      </c>
      <c r="B588" s="35" t="s">
        <v>1301</v>
      </c>
      <c r="C588" s="53">
        <v>522</v>
      </c>
      <c r="D588" s="69" t="s">
        <v>145</v>
      </c>
      <c r="E588" s="38" t="s">
        <v>348</v>
      </c>
    </row>
    <row r="589" spans="1:5" ht="46" x14ac:dyDescent="0.25">
      <c r="A589" s="40" t="s">
        <v>1302</v>
      </c>
      <c r="B589" s="35" t="s">
        <v>1303</v>
      </c>
      <c r="C589" s="53">
        <v>281</v>
      </c>
      <c r="D589" s="69" t="s">
        <v>145</v>
      </c>
      <c r="E589" s="38" t="s">
        <v>348</v>
      </c>
    </row>
    <row r="590" spans="1:5" ht="46" x14ac:dyDescent="0.25">
      <c r="A590" s="40" t="s">
        <v>710</v>
      </c>
      <c r="B590" s="35" t="s">
        <v>1304</v>
      </c>
      <c r="C590" s="53">
        <v>562</v>
      </c>
      <c r="D590" s="69" t="s">
        <v>145</v>
      </c>
      <c r="E590" s="38" t="s">
        <v>348</v>
      </c>
    </row>
    <row r="591" spans="1:5" ht="46" x14ac:dyDescent="0.25">
      <c r="A591" s="40" t="s">
        <v>705</v>
      </c>
      <c r="B591" s="35" t="s">
        <v>1305</v>
      </c>
      <c r="C591" s="53">
        <v>522</v>
      </c>
      <c r="D591" s="69" t="s">
        <v>145</v>
      </c>
      <c r="E591" s="38" t="s">
        <v>348</v>
      </c>
    </row>
    <row r="592" spans="1:5" ht="46" x14ac:dyDescent="0.25">
      <c r="A592" s="40" t="s">
        <v>712</v>
      </c>
      <c r="B592" s="40" t="s">
        <v>1306</v>
      </c>
      <c r="C592" s="53">
        <v>522</v>
      </c>
      <c r="D592" s="69" t="s">
        <v>145</v>
      </c>
      <c r="E592" s="38" t="s">
        <v>348</v>
      </c>
    </row>
    <row r="593" spans="1:5" ht="46" x14ac:dyDescent="0.25">
      <c r="A593" s="40" t="s">
        <v>1307</v>
      </c>
      <c r="B593" s="35" t="s">
        <v>1109</v>
      </c>
      <c r="C593" s="53">
        <v>261</v>
      </c>
      <c r="D593" s="69" t="s">
        <v>145</v>
      </c>
      <c r="E593" s="38" t="s">
        <v>348</v>
      </c>
    </row>
    <row r="594" spans="1:5" ht="46" x14ac:dyDescent="0.25">
      <c r="A594" s="40" t="s">
        <v>714</v>
      </c>
      <c r="B594" s="35" t="s">
        <v>1308</v>
      </c>
      <c r="C594" s="53">
        <v>328</v>
      </c>
      <c r="D594" s="69" t="s">
        <v>145</v>
      </c>
      <c r="E594" s="38" t="s">
        <v>348</v>
      </c>
    </row>
    <row r="595" spans="1:5" ht="46" x14ac:dyDescent="0.25">
      <c r="A595" s="40" t="s">
        <v>715</v>
      </c>
      <c r="B595" s="35" t="s">
        <v>1309</v>
      </c>
      <c r="C595" s="53">
        <v>261</v>
      </c>
      <c r="D595" s="69" t="s">
        <v>145</v>
      </c>
      <c r="E595" s="38" t="s">
        <v>348</v>
      </c>
    </row>
    <row r="596" spans="1:5" ht="46" x14ac:dyDescent="0.25">
      <c r="A596" s="40" t="s">
        <v>717</v>
      </c>
      <c r="B596" s="35" t="s">
        <v>1310</v>
      </c>
      <c r="C596" s="53">
        <v>656</v>
      </c>
      <c r="D596" s="69" t="s">
        <v>145</v>
      </c>
      <c r="E596" s="38" t="s">
        <v>348</v>
      </c>
    </row>
    <row r="597" spans="1:5" ht="46" x14ac:dyDescent="0.25">
      <c r="A597" s="40" t="s">
        <v>719</v>
      </c>
      <c r="B597" s="35" t="s">
        <v>1311</v>
      </c>
      <c r="C597" s="53">
        <v>328</v>
      </c>
      <c r="D597" s="69" t="s">
        <v>145</v>
      </c>
      <c r="E597" s="38" t="s">
        <v>348</v>
      </c>
    </row>
    <row r="598" spans="1:5" ht="46" x14ac:dyDescent="0.25">
      <c r="A598" s="40" t="s">
        <v>721</v>
      </c>
      <c r="B598" s="35" t="s">
        <v>1312</v>
      </c>
      <c r="C598" s="53">
        <v>328</v>
      </c>
      <c r="D598" s="69" t="s">
        <v>145</v>
      </c>
      <c r="E598" s="38" t="s">
        <v>348</v>
      </c>
    </row>
    <row r="599" spans="1:5" ht="46" x14ac:dyDescent="0.25">
      <c r="A599" s="40" t="s">
        <v>723</v>
      </c>
      <c r="B599" s="35" t="s">
        <v>1313</v>
      </c>
      <c r="C599" s="53">
        <v>328</v>
      </c>
      <c r="D599" s="69" t="s">
        <v>145</v>
      </c>
      <c r="E599" s="38" t="s">
        <v>348</v>
      </c>
    </row>
    <row r="600" spans="1:5" ht="46" x14ac:dyDescent="0.25">
      <c r="A600" s="40" t="s">
        <v>725</v>
      </c>
      <c r="B600" s="35" t="s">
        <v>1314</v>
      </c>
      <c r="C600" s="53">
        <v>261</v>
      </c>
      <c r="D600" s="69" t="s">
        <v>145</v>
      </c>
      <c r="E600" s="38" t="s">
        <v>348</v>
      </c>
    </row>
    <row r="601" spans="1:5" ht="46" x14ac:dyDescent="0.25">
      <c r="A601" s="40" t="s">
        <v>727</v>
      </c>
      <c r="B601" s="35" t="s">
        <v>1315</v>
      </c>
      <c r="C601" s="53">
        <v>261</v>
      </c>
      <c r="D601" s="69" t="s">
        <v>145</v>
      </c>
      <c r="E601" s="38" t="s">
        <v>348</v>
      </c>
    </row>
    <row r="602" spans="1:5" ht="46" x14ac:dyDescent="0.25">
      <c r="A602" s="40" t="s">
        <v>729</v>
      </c>
      <c r="B602" s="35" t="s">
        <v>1316</v>
      </c>
      <c r="C602" s="53">
        <v>261</v>
      </c>
      <c r="D602" s="69" t="s">
        <v>145</v>
      </c>
      <c r="E602" s="38" t="s">
        <v>348</v>
      </c>
    </row>
    <row r="603" spans="1:5" ht="46" x14ac:dyDescent="0.25">
      <c r="A603" s="40" t="s">
        <v>731</v>
      </c>
      <c r="B603" s="35" t="s">
        <v>1317</v>
      </c>
      <c r="C603" s="53">
        <v>261</v>
      </c>
      <c r="D603" s="69" t="s">
        <v>145</v>
      </c>
      <c r="E603" s="38" t="s">
        <v>348</v>
      </c>
    </row>
    <row r="604" spans="1:5" ht="46" x14ac:dyDescent="0.25">
      <c r="A604" s="40" t="s">
        <v>733</v>
      </c>
      <c r="B604" s="40" t="s">
        <v>1318</v>
      </c>
      <c r="C604" s="53">
        <v>261</v>
      </c>
      <c r="D604" s="69" t="s">
        <v>145</v>
      </c>
      <c r="E604" s="38" t="s">
        <v>348</v>
      </c>
    </row>
    <row r="605" spans="1:5" ht="46" x14ac:dyDescent="0.25">
      <c r="A605" s="40" t="s">
        <v>735</v>
      </c>
      <c r="B605" s="40" t="s">
        <v>1319</v>
      </c>
      <c r="C605" s="53">
        <v>264</v>
      </c>
      <c r="D605" s="69" t="s">
        <v>145</v>
      </c>
      <c r="E605" s="38" t="s">
        <v>348</v>
      </c>
    </row>
    <row r="606" spans="1:5" ht="46" x14ac:dyDescent="0.25">
      <c r="A606" s="40" t="s">
        <v>737</v>
      </c>
      <c r="B606" s="40" t="s">
        <v>1319</v>
      </c>
      <c r="C606" s="53">
        <v>264</v>
      </c>
      <c r="D606" s="69" t="s">
        <v>145</v>
      </c>
      <c r="E606" s="38" t="s">
        <v>348</v>
      </c>
    </row>
    <row r="607" spans="1:5" ht="57.5" x14ac:dyDescent="0.25">
      <c r="A607" s="40" t="s">
        <v>739</v>
      </c>
      <c r="B607" s="40" t="s">
        <v>1320</v>
      </c>
      <c r="C607" s="44">
        <v>656</v>
      </c>
      <c r="D607" s="69" t="s">
        <v>145</v>
      </c>
      <c r="E607" s="38" t="s">
        <v>348</v>
      </c>
    </row>
    <row r="608" spans="1:5" ht="46" x14ac:dyDescent="0.25">
      <c r="A608" s="40" t="s">
        <v>741</v>
      </c>
      <c r="B608" s="35" t="s">
        <v>1321</v>
      </c>
      <c r="C608" s="53">
        <v>224</v>
      </c>
      <c r="D608" s="69" t="s">
        <v>145</v>
      </c>
      <c r="E608" s="38" t="s">
        <v>348</v>
      </c>
    </row>
    <row r="609" spans="1:5" ht="46" x14ac:dyDescent="0.25">
      <c r="A609" s="40" t="s">
        <v>743</v>
      </c>
      <c r="B609" s="35" t="s">
        <v>1322</v>
      </c>
      <c r="C609" s="53">
        <v>261</v>
      </c>
      <c r="D609" s="69" t="s">
        <v>145</v>
      </c>
      <c r="E609" s="38" t="s">
        <v>348</v>
      </c>
    </row>
    <row r="610" spans="1:5" ht="46" x14ac:dyDescent="0.25">
      <c r="A610" s="40" t="s">
        <v>745</v>
      </c>
      <c r="B610" s="40" t="s">
        <v>1323</v>
      </c>
      <c r="C610" s="44">
        <v>281</v>
      </c>
      <c r="D610" s="69" t="s">
        <v>145</v>
      </c>
      <c r="E610" s="38" t="s">
        <v>348</v>
      </c>
    </row>
    <row r="611" spans="1:5" ht="46" x14ac:dyDescent="0.25">
      <c r="A611" s="40" t="s">
        <v>747</v>
      </c>
      <c r="B611" s="35" t="s">
        <v>1324</v>
      </c>
      <c r="C611" s="53">
        <v>224</v>
      </c>
      <c r="D611" s="69" t="s">
        <v>145</v>
      </c>
      <c r="E611" s="38" t="s">
        <v>348</v>
      </c>
    </row>
    <row r="612" spans="1:5" ht="46" x14ac:dyDescent="0.25">
      <c r="A612" s="40" t="s">
        <v>749</v>
      </c>
      <c r="B612" s="35" t="s">
        <v>1325</v>
      </c>
      <c r="C612" s="53">
        <v>261</v>
      </c>
      <c r="D612" s="69" t="s">
        <v>145</v>
      </c>
      <c r="E612" s="38" t="s">
        <v>348</v>
      </c>
    </row>
    <row r="613" spans="1:5" ht="46" x14ac:dyDescent="0.25">
      <c r="A613" s="40" t="s">
        <v>751</v>
      </c>
      <c r="B613" s="40" t="s">
        <v>1326</v>
      </c>
      <c r="C613" s="44">
        <v>261</v>
      </c>
      <c r="D613" s="69" t="s">
        <v>145</v>
      </c>
      <c r="E613" s="38" t="s">
        <v>348</v>
      </c>
    </row>
    <row r="614" spans="1:5" ht="46" x14ac:dyDescent="0.25">
      <c r="A614" s="40" t="s">
        <v>753</v>
      </c>
      <c r="B614" s="40" t="s">
        <v>1326</v>
      </c>
      <c r="C614" s="44">
        <v>224</v>
      </c>
      <c r="D614" s="69" t="s">
        <v>145</v>
      </c>
      <c r="E614" s="38" t="s">
        <v>348</v>
      </c>
    </row>
    <row r="615" spans="1:5" ht="46" x14ac:dyDescent="0.25">
      <c r="A615" s="40" t="s">
        <v>755</v>
      </c>
      <c r="B615" s="40" t="s">
        <v>1327</v>
      </c>
      <c r="C615" s="44">
        <v>261</v>
      </c>
      <c r="D615" s="69" t="s">
        <v>145</v>
      </c>
      <c r="E615" s="38" t="s">
        <v>348</v>
      </c>
    </row>
    <row r="616" spans="1:5" ht="46" x14ac:dyDescent="0.25">
      <c r="A616" s="40" t="s">
        <v>757</v>
      </c>
      <c r="B616" s="40" t="s">
        <v>1328</v>
      </c>
      <c r="C616" s="44">
        <v>281</v>
      </c>
      <c r="D616" s="69" t="s">
        <v>145</v>
      </c>
      <c r="E616" s="38" t="s">
        <v>348</v>
      </c>
    </row>
    <row r="617" spans="1:5" ht="46" x14ac:dyDescent="0.25">
      <c r="A617" s="40" t="s">
        <v>759</v>
      </c>
      <c r="B617" s="40" t="s">
        <v>1329</v>
      </c>
      <c r="C617" s="44">
        <v>224</v>
      </c>
      <c r="D617" s="69" t="s">
        <v>145</v>
      </c>
      <c r="E617" s="38" t="s">
        <v>348</v>
      </c>
    </row>
    <row r="618" spans="1:5" ht="46" x14ac:dyDescent="0.25">
      <c r="A618" s="40" t="s">
        <v>761</v>
      </c>
      <c r="B618" s="35" t="s">
        <v>1330</v>
      </c>
      <c r="C618" s="53">
        <v>224</v>
      </c>
      <c r="D618" s="69" t="s">
        <v>145</v>
      </c>
      <c r="E618" s="38" t="s">
        <v>348</v>
      </c>
    </row>
    <row r="619" spans="1:5" ht="46" x14ac:dyDescent="0.25">
      <c r="A619" s="40" t="s">
        <v>763</v>
      </c>
      <c r="B619" s="35" t="s">
        <v>1331</v>
      </c>
      <c r="C619" s="53">
        <v>242</v>
      </c>
      <c r="D619" s="69" t="s">
        <v>145</v>
      </c>
      <c r="E619" s="38" t="s">
        <v>348</v>
      </c>
    </row>
    <row r="620" spans="1:5" ht="46" x14ac:dyDescent="0.25">
      <c r="A620" s="40" t="s">
        <v>765</v>
      </c>
      <c r="B620" s="35" t="s">
        <v>1332</v>
      </c>
      <c r="C620" s="53">
        <v>261</v>
      </c>
      <c r="D620" s="69" t="s">
        <v>145</v>
      </c>
      <c r="E620" s="38" t="s">
        <v>348</v>
      </c>
    </row>
    <row r="621" spans="1:5" ht="46" x14ac:dyDescent="0.25">
      <c r="A621" s="40" t="s">
        <v>767</v>
      </c>
      <c r="B621" s="40" t="s">
        <v>1333</v>
      </c>
      <c r="C621" s="44">
        <v>281</v>
      </c>
      <c r="D621" s="69" t="s">
        <v>145</v>
      </c>
      <c r="E621" s="38" t="s">
        <v>348</v>
      </c>
    </row>
    <row r="622" spans="1:5" ht="80.5" x14ac:dyDescent="0.25">
      <c r="A622" s="40" t="s">
        <v>769</v>
      </c>
      <c r="B622" s="40" t="s">
        <v>1334</v>
      </c>
      <c r="C622" s="44">
        <v>261</v>
      </c>
      <c r="D622" s="69" t="s">
        <v>145</v>
      </c>
      <c r="E622" s="38" t="s">
        <v>348</v>
      </c>
    </row>
    <row r="623" spans="1:5" ht="80.5" x14ac:dyDescent="0.25">
      <c r="A623" s="40" t="s">
        <v>771</v>
      </c>
      <c r="B623" s="40" t="s">
        <v>1334</v>
      </c>
      <c r="C623" s="44">
        <v>264</v>
      </c>
      <c r="D623" s="69" t="s">
        <v>145</v>
      </c>
      <c r="E623" s="38" t="s">
        <v>348</v>
      </c>
    </row>
    <row r="624" spans="1:5" ht="46" x14ac:dyDescent="0.25">
      <c r="A624" s="40" t="s">
        <v>773</v>
      </c>
      <c r="B624" s="40" t="s">
        <v>1335</v>
      </c>
      <c r="C624" s="44">
        <v>328</v>
      </c>
      <c r="D624" s="69" t="s">
        <v>145</v>
      </c>
      <c r="E624" s="38" t="s">
        <v>348</v>
      </c>
    </row>
    <row r="625" spans="1:5" ht="46" x14ac:dyDescent="0.25">
      <c r="A625" s="40" t="s">
        <v>775</v>
      </c>
      <c r="B625" s="40" t="s">
        <v>1336</v>
      </c>
      <c r="C625" s="44">
        <v>328</v>
      </c>
      <c r="D625" s="69" t="s">
        <v>145</v>
      </c>
      <c r="E625" s="38" t="s">
        <v>348</v>
      </c>
    </row>
    <row r="626" spans="1:5" ht="46" x14ac:dyDescent="0.25">
      <c r="A626" s="40" t="s">
        <v>777</v>
      </c>
      <c r="B626" s="35" t="s">
        <v>1337</v>
      </c>
      <c r="C626" s="53">
        <v>261</v>
      </c>
      <c r="D626" s="69" t="s">
        <v>145</v>
      </c>
      <c r="E626" s="38" t="s">
        <v>348</v>
      </c>
    </row>
    <row r="627" spans="1:5" ht="46" x14ac:dyDescent="0.25">
      <c r="A627" s="40" t="s">
        <v>779</v>
      </c>
      <c r="B627" s="40" t="s">
        <v>1338</v>
      </c>
      <c r="C627" s="44">
        <v>224</v>
      </c>
      <c r="D627" s="69" t="s">
        <v>145</v>
      </c>
      <c r="E627" s="38" t="s">
        <v>348</v>
      </c>
    </row>
    <row r="628" spans="1:5" ht="57.5" x14ac:dyDescent="0.25">
      <c r="A628" s="40" t="s">
        <v>781</v>
      </c>
      <c r="B628" s="40" t="s">
        <v>1339</v>
      </c>
      <c r="C628" s="44">
        <v>261</v>
      </c>
      <c r="D628" s="69" t="s">
        <v>145</v>
      </c>
      <c r="E628" s="38" t="s">
        <v>348</v>
      </c>
    </row>
    <row r="629" spans="1:5" ht="57.5" x14ac:dyDescent="0.25">
      <c r="A629" s="40" t="s">
        <v>783</v>
      </c>
      <c r="B629" s="40" t="s">
        <v>1340</v>
      </c>
      <c r="C629" s="44">
        <v>132</v>
      </c>
      <c r="D629" s="69" t="s">
        <v>145</v>
      </c>
      <c r="E629" s="38" t="s">
        <v>348</v>
      </c>
    </row>
    <row r="630" spans="1:5" ht="149.5" x14ac:dyDescent="0.25">
      <c r="A630" s="40" t="s">
        <v>785</v>
      </c>
      <c r="B630" s="40" t="s">
        <v>1341</v>
      </c>
      <c r="C630" s="44">
        <v>224</v>
      </c>
      <c r="D630" s="69" t="s">
        <v>145</v>
      </c>
      <c r="E630" s="38" t="s">
        <v>348</v>
      </c>
    </row>
    <row r="631" spans="1:5" ht="149.5" x14ac:dyDescent="0.25">
      <c r="A631" s="40" t="s">
        <v>787</v>
      </c>
      <c r="B631" s="40" t="s">
        <v>1341</v>
      </c>
      <c r="C631" s="44">
        <v>153</v>
      </c>
      <c r="D631" s="69" t="s">
        <v>145</v>
      </c>
      <c r="E631" s="38" t="s">
        <v>348</v>
      </c>
    </row>
    <row r="632" spans="1:5" ht="46" x14ac:dyDescent="0.25">
      <c r="A632" s="40" t="s">
        <v>789</v>
      </c>
      <c r="B632" s="40" t="s">
        <v>1342</v>
      </c>
      <c r="C632" s="44">
        <v>224</v>
      </c>
      <c r="D632" s="69" t="s">
        <v>145</v>
      </c>
      <c r="E632" s="38" t="s">
        <v>348</v>
      </c>
    </row>
    <row r="633" spans="1:5" ht="46" x14ac:dyDescent="0.25">
      <c r="A633" s="40" t="s">
        <v>790</v>
      </c>
      <c r="B633" s="35" t="s">
        <v>1343</v>
      </c>
      <c r="C633" s="53">
        <v>224</v>
      </c>
      <c r="D633" s="69" t="s">
        <v>145</v>
      </c>
      <c r="E633" s="38" t="s">
        <v>348</v>
      </c>
    </row>
    <row r="634" spans="1:5" ht="46" x14ac:dyDescent="0.25">
      <c r="A634" s="40" t="s">
        <v>792</v>
      </c>
      <c r="B634" s="35" t="s">
        <v>1344</v>
      </c>
      <c r="C634" s="53">
        <v>261</v>
      </c>
      <c r="D634" s="69" t="s">
        <v>145</v>
      </c>
      <c r="E634" s="38" t="s">
        <v>348</v>
      </c>
    </row>
    <row r="635" spans="1:5" ht="46" x14ac:dyDescent="0.25">
      <c r="A635" s="40" t="s">
        <v>794</v>
      </c>
      <c r="B635" s="35" t="s">
        <v>1345</v>
      </c>
      <c r="C635" s="53">
        <v>224</v>
      </c>
      <c r="D635" s="69" t="s">
        <v>145</v>
      </c>
      <c r="E635" s="38" t="s">
        <v>348</v>
      </c>
    </row>
    <row r="636" spans="1:5" ht="46" x14ac:dyDescent="0.25">
      <c r="A636" s="40" t="s">
        <v>796</v>
      </c>
      <c r="B636" s="40" t="s">
        <v>1346</v>
      </c>
      <c r="C636" s="44">
        <v>261</v>
      </c>
      <c r="D636" s="69" t="s">
        <v>145</v>
      </c>
      <c r="E636" s="38" t="s">
        <v>348</v>
      </c>
    </row>
    <row r="637" spans="1:5" ht="46" x14ac:dyDescent="0.25">
      <c r="A637" s="40" t="s">
        <v>798</v>
      </c>
      <c r="B637" s="35" t="s">
        <v>1347</v>
      </c>
      <c r="C637" s="53">
        <v>261</v>
      </c>
      <c r="D637" s="69" t="s">
        <v>145</v>
      </c>
      <c r="E637" s="38" t="s">
        <v>348</v>
      </c>
    </row>
    <row r="638" spans="1:5" ht="126.5" x14ac:dyDescent="0.25">
      <c r="A638" s="40" t="s">
        <v>800</v>
      </c>
      <c r="B638" s="40" t="s">
        <v>1348</v>
      </c>
      <c r="C638" s="44">
        <v>522</v>
      </c>
      <c r="D638" s="69" t="s">
        <v>145</v>
      </c>
      <c r="E638" s="38" t="s">
        <v>348</v>
      </c>
    </row>
    <row r="639" spans="1:5" ht="46" x14ac:dyDescent="0.25">
      <c r="A639" s="40" t="s">
        <v>802</v>
      </c>
      <c r="B639" s="40" t="s">
        <v>1349</v>
      </c>
      <c r="C639" s="44">
        <v>9396</v>
      </c>
      <c r="D639" s="69" t="s">
        <v>145</v>
      </c>
      <c r="E639" s="38" t="s">
        <v>348</v>
      </c>
    </row>
    <row r="640" spans="1:5" ht="46" x14ac:dyDescent="0.25">
      <c r="A640" s="40" t="s">
        <v>804</v>
      </c>
      <c r="B640" s="40" t="s">
        <v>1350</v>
      </c>
      <c r="C640" s="44">
        <v>9396</v>
      </c>
      <c r="D640" s="69" t="s">
        <v>145</v>
      </c>
      <c r="E640" s="38" t="s">
        <v>348</v>
      </c>
    </row>
    <row r="641" spans="1:5" ht="57.5" x14ac:dyDescent="0.25">
      <c r="A641" s="40" t="s">
        <v>806</v>
      </c>
      <c r="B641" s="40" t="s">
        <v>1351</v>
      </c>
      <c r="C641" s="44">
        <v>9504</v>
      </c>
      <c r="D641" s="69" t="s">
        <v>145</v>
      </c>
      <c r="E641" s="38" t="s">
        <v>348</v>
      </c>
    </row>
    <row r="642" spans="1:5" ht="57.5" x14ac:dyDescent="0.25">
      <c r="A642" s="40" t="s">
        <v>808</v>
      </c>
      <c r="B642" s="40" t="s">
        <v>1352</v>
      </c>
      <c r="C642" s="44">
        <v>18792</v>
      </c>
      <c r="D642" s="69" t="s">
        <v>145</v>
      </c>
      <c r="E642" s="38" t="s">
        <v>348</v>
      </c>
    </row>
    <row r="643" spans="1:5" ht="57.5" x14ac:dyDescent="0.25">
      <c r="A643" s="40" t="s">
        <v>810</v>
      </c>
      <c r="B643" s="40" t="s">
        <v>1353</v>
      </c>
      <c r="C643" s="44">
        <v>9504</v>
      </c>
      <c r="D643" s="69" t="s">
        <v>145</v>
      </c>
      <c r="E643" s="38" t="s">
        <v>348</v>
      </c>
    </row>
    <row r="644" spans="1:5" ht="57.5" x14ac:dyDescent="0.25">
      <c r="A644" s="40" t="s">
        <v>812</v>
      </c>
      <c r="B644" s="40" t="s">
        <v>1354</v>
      </c>
      <c r="C644" s="44">
        <v>18792</v>
      </c>
      <c r="D644" s="69" t="s">
        <v>145</v>
      </c>
      <c r="E644" s="38" t="s">
        <v>348</v>
      </c>
    </row>
    <row r="645" spans="1:5" ht="57.5" x14ac:dyDescent="0.25">
      <c r="A645" s="40" t="s">
        <v>814</v>
      </c>
      <c r="B645" s="40" t="s">
        <v>1355</v>
      </c>
      <c r="C645" s="44">
        <v>9396</v>
      </c>
      <c r="D645" s="69" t="s">
        <v>145</v>
      </c>
      <c r="E645" s="38" t="s">
        <v>348</v>
      </c>
    </row>
    <row r="646" spans="1:5" ht="46" x14ac:dyDescent="0.25">
      <c r="A646" s="40" t="s">
        <v>816</v>
      </c>
      <c r="B646" s="40" t="s">
        <v>1356</v>
      </c>
      <c r="C646" s="44">
        <v>9396</v>
      </c>
      <c r="D646" s="69" t="s">
        <v>145</v>
      </c>
      <c r="E646" s="38" t="s">
        <v>348</v>
      </c>
    </row>
    <row r="647" spans="1:5" ht="46" x14ac:dyDescent="0.25">
      <c r="A647" s="40" t="s">
        <v>818</v>
      </c>
      <c r="B647" s="40" t="s">
        <v>1357</v>
      </c>
      <c r="C647" s="44">
        <v>9504</v>
      </c>
      <c r="D647" s="69" t="s">
        <v>145</v>
      </c>
      <c r="E647" s="38" t="s">
        <v>348</v>
      </c>
    </row>
    <row r="648" spans="1:5" ht="57.5" x14ac:dyDescent="0.25">
      <c r="A648" s="40" t="s">
        <v>820</v>
      </c>
      <c r="B648" s="40" t="s">
        <v>1358</v>
      </c>
      <c r="C648" s="44">
        <v>18792</v>
      </c>
      <c r="D648" s="69" t="s">
        <v>145</v>
      </c>
      <c r="E648" s="38" t="s">
        <v>348</v>
      </c>
    </row>
    <row r="649" spans="1:5" ht="46" x14ac:dyDescent="0.25">
      <c r="A649" s="40" t="s">
        <v>822</v>
      </c>
      <c r="B649" s="40" t="s">
        <v>1359</v>
      </c>
      <c r="C649" s="44">
        <v>9504</v>
      </c>
      <c r="D649" s="69" t="s">
        <v>145</v>
      </c>
      <c r="E649" s="38" t="s">
        <v>348</v>
      </c>
    </row>
    <row r="650" spans="1:5" ht="57.5" x14ac:dyDescent="0.25">
      <c r="A650" s="40" t="s">
        <v>824</v>
      </c>
      <c r="B650" s="40" t="s">
        <v>1360</v>
      </c>
      <c r="C650" s="44">
        <v>18792</v>
      </c>
      <c r="D650" s="69" t="s">
        <v>145</v>
      </c>
      <c r="E650" s="38" t="s">
        <v>348</v>
      </c>
    </row>
    <row r="651" spans="1:5" ht="46" x14ac:dyDescent="0.25">
      <c r="A651" s="40" t="s">
        <v>826</v>
      </c>
      <c r="B651" s="35" t="s">
        <v>1361</v>
      </c>
      <c r="C651" s="53">
        <v>10152</v>
      </c>
      <c r="D651" s="69" t="s">
        <v>145</v>
      </c>
      <c r="E651" s="38" t="s">
        <v>348</v>
      </c>
    </row>
    <row r="652" spans="1:5" ht="46" x14ac:dyDescent="0.25">
      <c r="A652" s="40" t="s">
        <v>828</v>
      </c>
      <c r="B652" s="40" t="s">
        <v>1362</v>
      </c>
      <c r="C652" s="44">
        <v>10152</v>
      </c>
      <c r="D652" s="69" t="s">
        <v>145</v>
      </c>
      <c r="E652" s="38" t="s">
        <v>348</v>
      </c>
    </row>
    <row r="653" spans="1:5" ht="57.5" x14ac:dyDescent="0.25">
      <c r="A653" s="40" t="s">
        <v>830</v>
      </c>
      <c r="B653" s="40" t="s">
        <v>1363</v>
      </c>
      <c r="C653" s="44">
        <v>18792</v>
      </c>
      <c r="D653" s="69" t="s">
        <v>145</v>
      </c>
      <c r="E653" s="38" t="s">
        <v>348</v>
      </c>
    </row>
    <row r="654" spans="1:5" ht="57.5" x14ac:dyDescent="0.25">
      <c r="A654" s="40" t="s">
        <v>832</v>
      </c>
      <c r="B654" s="40" t="s">
        <v>1364</v>
      </c>
      <c r="C654" s="44">
        <v>18792</v>
      </c>
      <c r="D654" s="69" t="s">
        <v>145</v>
      </c>
      <c r="E654" s="38" t="s">
        <v>348</v>
      </c>
    </row>
    <row r="655" spans="1:5" ht="57.5" x14ac:dyDescent="0.25">
      <c r="A655" s="40" t="s">
        <v>834</v>
      </c>
      <c r="B655" s="40" t="s">
        <v>1365</v>
      </c>
      <c r="C655" s="44">
        <v>18792</v>
      </c>
      <c r="D655" s="69" t="s">
        <v>145</v>
      </c>
      <c r="E655" s="38" t="s">
        <v>348</v>
      </c>
    </row>
    <row r="656" spans="1:5" ht="57.5" x14ac:dyDescent="0.25">
      <c r="A656" s="40" t="s">
        <v>836</v>
      </c>
      <c r="B656" s="40" t="s">
        <v>1366</v>
      </c>
      <c r="C656" s="44">
        <v>18792</v>
      </c>
      <c r="D656" s="69" t="s">
        <v>145</v>
      </c>
      <c r="E656" s="38" t="s">
        <v>348</v>
      </c>
    </row>
    <row r="657" spans="1:5" ht="46" x14ac:dyDescent="0.25">
      <c r="A657" s="40" t="s">
        <v>837</v>
      </c>
      <c r="B657" s="40" t="s">
        <v>1367</v>
      </c>
      <c r="C657" s="44">
        <v>8064</v>
      </c>
      <c r="D657" s="69" t="s">
        <v>145</v>
      </c>
      <c r="E657" s="38" t="s">
        <v>348</v>
      </c>
    </row>
    <row r="658" spans="1:5" ht="46" x14ac:dyDescent="0.25">
      <c r="A658" s="40" t="s">
        <v>839</v>
      </c>
      <c r="B658" s="35" t="s">
        <v>1368</v>
      </c>
      <c r="C658" s="53">
        <v>8064</v>
      </c>
      <c r="D658" s="69" t="s">
        <v>145</v>
      </c>
      <c r="E658" s="38" t="s">
        <v>348</v>
      </c>
    </row>
    <row r="659" spans="1:5" ht="46" x14ac:dyDescent="0.25">
      <c r="A659" s="40" t="s">
        <v>841</v>
      </c>
      <c r="B659" s="40" t="s">
        <v>1369</v>
      </c>
      <c r="C659" s="44">
        <v>9504</v>
      </c>
      <c r="D659" s="69" t="s">
        <v>145</v>
      </c>
      <c r="E659" s="38" t="s">
        <v>348</v>
      </c>
    </row>
    <row r="660" spans="1:5" ht="69" x14ac:dyDescent="0.25">
      <c r="A660" s="40" t="s">
        <v>843</v>
      </c>
      <c r="B660" s="40" t="s">
        <v>1370</v>
      </c>
      <c r="C660" s="44">
        <v>18792</v>
      </c>
      <c r="D660" s="69" t="s">
        <v>145</v>
      </c>
      <c r="E660" s="38" t="s">
        <v>348</v>
      </c>
    </row>
    <row r="661" spans="1:5" ht="46" x14ac:dyDescent="0.25">
      <c r="A661" s="40" t="s">
        <v>845</v>
      </c>
      <c r="B661" s="40" t="s">
        <v>1371</v>
      </c>
      <c r="C661" s="44">
        <v>9504</v>
      </c>
      <c r="D661" s="69" t="s">
        <v>145</v>
      </c>
      <c r="E661" s="38" t="s">
        <v>348</v>
      </c>
    </row>
    <row r="662" spans="1:5" ht="69" x14ac:dyDescent="0.25">
      <c r="A662" s="40" t="s">
        <v>847</v>
      </c>
      <c r="B662" s="40" t="s">
        <v>1372</v>
      </c>
      <c r="C662" s="44">
        <v>18792</v>
      </c>
      <c r="D662" s="69" t="s">
        <v>145</v>
      </c>
      <c r="E662" s="38" t="s">
        <v>348</v>
      </c>
    </row>
    <row r="663" spans="1:5" ht="69" x14ac:dyDescent="0.25">
      <c r="A663" s="40" t="s">
        <v>849</v>
      </c>
      <c r="B663" s="40" t="s">
        <v>1373</v>
      </c>
      <c r="C663" s="44">
        <v>9396</v>
      </c>
      <c r="D663" s="69" t="s">
        <v>145</v>
      </c>
      <c r="E663" s="38" t="s">
        <v>348</v>
      </c>
    </row>
    <row r="664" spans="1:5" ht="57.5" x14ac:dyDescent="0.25">
      <c r="A664" s="40" t="s">
        <v>851</v>
      </c>
      <c r="B664" s="40" t="s">
        <v>1374</v>
      </c>
      <c r="C664" s="44">
        <v>9396</v>
      </c>
      <c r="D664" s="69" t="s">
        <v>145</v>
      </c>
      <c r="E664" s="38" t="s">
        <v>348</v>
      </c>
    </row>
    <row r="665" spans="1:5" ht="46" x14ac:dyDescent="0.25">
      <c r="A665" s="40" t="s">
        <v>853</v>
      </c>
      <c r="B665" s="35" t="s">
        <v>1375</v>
      </c>
      <c r="C665" s="53">
        <v>9396</v>
      </c>
      <c r="D665" s="69" t="s">
        <v>145</v>
      </c>
      <c r="E665" s="38" t="s">
        <v>348</v>
      </c>
    </row>
    <row r="666" spans="1:5" ht="46" x14ac:dyDescent="0.25">
      <c r="A666" s="40" t="s">
        <v>855</v>
      </c>
      <c r="B666" s="35" t="s">
        <v>1376</v>
      </c>
      <c r="C666" s="53">
        <v>9396</v>
      </c>
      <c r="D666" s="69" t="s">
        <v>145</v>
      </c>
      <c r="E666" s="38" t="s">
        <v>348</v>
      </c>
    </row>
    <row r="667" spans="1:5" ht="46" x14ac:dyDescent="0.25">
      <c r="A667" s="40" t="s">
        <v>857</v>
      </c>
      <c r="B667" s="40" t="s">
        <v>1377</v>
      </c>
      <c r="C667" s="44">
        <v>9396</v>
      </c>
      <c r="D667" s="69" t="s">
        <v>145</v>
      </c>
      <c r="E667" s="38" t="s">
        <v>348</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9"/>
  <sheetViews>
    <sheetView workbookViewId="0">
      <selection activeCell="E7" sqref="E7"/>
    </sheetView>
  </sheetViews>
  <sheetFormatPr defaultRowHeight="14.5" x14ac:dyDescent="0.35"/>
  <cols>
    <col min="1" max="1" width="39.81640625" customWidth="1"/>
    <col min="2" max="2" width="22.26953125" customWidth="1"/>
  </cols>
  <sheetData>
    <row r="4" spans="1:2" x14ac:dyDescent="0.35">
      <c r="A4" s="120" t="s">
        <v>1729</v>
      </c>
      <c r="B4" s="120" t="s">
        <v>1730</v>
      </c>
    </row>
    <row r="5" spans="1:2" x14ac:dyDescent="0.35">
      <c r="A5" s="6" t="s">
        <v>1731</v>
      </c>
      <c r="B5" s="121">
        <v>4.6371000000000002</v>
      </c>
    </row>
    <row r="6" spans="1:2" x14ac:dyDescent="0.35">
      <c r="A6" s="18" t="s">
        <v>1733</v>
      </c>
      <c r="B6" s="122">
        <v>1024799</v>
      </c>
    </row>
    <row r="7" spans="1:2" x14ac:dyDescent="0.35">
      <c r="A7" s="18" t="s">
        <v>1734</v>
      </c>
      <c r="B7" s="122">
        <v>25680260</v>
      </c>
    </row>
    <row r="8" spans="1:2" x14ac:dyDescent="0.35">
      <c r="A8" s="6" t="s">
        <v>1732</v>
      </c>
      <c r="B8" s="122">
        <v>370968</v>
      </c>
    </row>
    <row r="9" spans="1:2" x14ac:dyDescent="0.35">
      <c r="A9" s="18" t="s">
        <v>1735</v>
      </c>
      <c r="B9" s="122">
        <v>3477825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x 3 I y W D v R J g + n A A A A + Q A A A B I A H A B D b 2 5 m a W c v U G F j a 2 F n Z S 5 4 b W w g o h g A K K A U A A A A A A A A A A A A A A A A A A A A A A A A A A A A h Y / N C o J A G E V f R W b v / J h F x O e 4 a K s g B N F 2 G C c d 0 l G c s f H d W v R I v U J C G e 5 a 3 s u 5 c O 7 r 8 Y R 0 a p v g r g a r O 5 M g h i k K l J F d q U 2 V o N F d w z 1 K O R R C 3 k S l g h k 2 9 j B Z n a D a u f 5 A i P c e + w 3 u h o p E l D J y y b O T r F U r Q m 2 s E 0 Y q 9 F u V / 1 e I w / k j w y M c x T i m u y 1 m M W V A l h 5 y b V b M r I w p k F U J x 7 F x 4 6 B 4 3 4 R F B m S J Q L 4 3 + B t Q S w M E F A A C A A g A x 3 I y 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d y M l g o i k e 4 D g A A A B E A A A A T A B w A R m 9 y b X V s Y X M v U 2 V j d G l v b j E u b S C i G A A o o B Q A A A A A A A A A A A A A A A A A A A A A A A A A A A A r T k 0 u y c z P U w i G 0 I b W A F B L A Q I t A B Q A A g A I A M d y M l g 7 0 S Y P p w A A A P k A A A A S A A A A A A A A A A A A A A A A A A A A A A B D b 2 5 m a W c v U G F j a 2 F n Z S 5 4 b W x Q S w E C L Q A U A A I A C A D H c j J Y D 8 r p q 6 Q A A A D p A A A A E w A A A A A A A A A A A A A A A A D z A A A A W 0 N v b n R l b n R f V H l w Z X N d L n h t b F B L A Q I t A B Q A A g A I A M d y M l g o i k e 4 D g A A A B E A A A A T A A A A A A A A A A A A A A A A A O Q B A A B G b 3 J t d W x h c y 9 T Z W N 0 a W 9 u M S 5 t U E s F B g A A A A A D A A M A w g A A A D 8 C A A A A A D Q 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V 2 9 y a 2 J v b 2 t H c m 9 1 c F R 5 c G U g e H N p O m 5 p b D 0 i d H J 1 Z S I g L z 4 8 L 1 B l c m 1 p c 3 N p b 2 5 M a X N 0 P l k B A A A A A A A A N w 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w v S X R l b X M + P C 9 M b 2 N h b F B h Y 2 t h Z 2 V N Z X R h Z G F 0 Y U Z p b G U + F g A A A F B L B Q Y A A A A A A A A A A A A A A A A A A A A A A A A m A Q A A A Q A A A N C M n d 8 B F d E R j H o A w E / C l + s B A A A A u c e X 7 C c I z 0 G H w j d Z l Z q d K Q A A A A A C A A A A A A A Q Z g A A A A E A A C A A A A C y P / k u K O F K W M V 8 T N f 2 7 X 5 x 6 p q J n u 1 g c Y 4 o f + w G D Z q v Z A A A A A A O g A A A A A I A A C A A A A C B B H 9 U q o Z B X g 1 f V h f i + o S 7 i i D 5 z r r L L K 4 T K R o j 0 W d j g F A A A A A A f E o n N d 9 h c 2 m K K 4 h S g P c 3 9 S g O k Z A 0 y o s p Z Y Q x O u j O a p S A j K x Y Y H n C f l c D l h b 8 s z o R + q Y q F 3 P G l G d H s 6 O F b F l i j Q k h + A G o 6 e u x Z Y O 3 U i + Q L 0 A A A A C U 8 O Z W Y i L 9 + b a H a f b r b 7 3 S f + Q L K x k A w R u f 6 Q 6 + w l w 1 D X c i y K r F L 9 e 9 Z y m P m g K g k b N 9 S z V p t J M Q O X h 5 m 5 / I M 6 z V < / D a t a M a s h u p > 
</file>

<file path=customXml/itemProps1.xml><?xml version="1.0" encoding="utf-8"?>
<ds:datastoreItem xmlns:ds="http://schemas.openxmlformats.org/officeDocument/2006/customXml" ds:itemID="{28EF6F7B-09BC-4890-9028-2531D60865D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Dostawy</vt:lpstr>
      <vt:lpstr>Usługi</vt:lpstr>
      <vt:lpstr>Roboty budowlane</vt:lpstr>
      <vt:lpstr>Kursy CMKP </vt:lpstr>
      <vt:lpstr>progi postepowań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Violetta</dc:creator>
  <cp:lastModifiedBy>Violetta </cp:lastModifiedBy>
  <cp:lastPrinted>2024-12-30T10:41:32Z</cp:lastPrinted>
  <dcterms:created xsi:type="dcterms:W3CDTF">2022-12-08T11:51:37Z</dcterms:created>
  <dcterms:modified xsi:type="dcterms:W3CDTF">2025-01-17T12:09:40Z</dcterms:modified>
</cp:coreProperties>
</file>