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Med\Documents\WYŁĄCZENIA\Wyłączenia 2024\Sukcesywne usługi drukowania\"/>
    </mc:Choice>
  </mc:AlternateContent>
  <bookViews>
    <workbookView xWindow="0" yWindow="0" windowWidth="28800" windowHeight="12435" tabRatio="887" firstSheet="3" activeTab="3"/>
  </bookViews>
  <sheets>
    <sheet name="1_CYFROWY" sheetId="1" r:id="rId1"/>
    <sheet name="2_CYFRA-OPRAWA" sheetId="2" r:id="rId2"/>
    <sheet name="3_CYFRA-OKŁADKA" sheetId="3" r:id="rId3"/>
    <sheet name="4_CYFRA-TERMINY" sheetId="4" r:id="rId4"/>
    <sheet name="5_OFFSET" sheetId="6" r:id="rId5"/>
    <sheet name="6_OFFSET-OPRAWA" sheetId="7" r:id="rId6"/>
    <sheet name="7_OFFSET-OKŁADKA" sheetId="8" r:id="rId7"/>
    <sheet name="8_OFFSET-TERMINY" sheetId="9" r:id="rId8"/>
    <sheet name="9_WZORY PUBLIKACJI" sheetId="10" r:id="rId9"/>
    <sheet name="10_PODSUMOWANIE" sheetId="12" r:id="rId10"/>
  </sheets>
  <calcPr calcId="152511"/>
</workbook>
</file>

<file path=xl/calcChain.xml><?xml version="1.0" encoding="utf-8"?>
<calcChain xmlns="http://schemas.openxmlformats.org/spreadsheetml/2006/main">
  <c r="E32" i="7" l="1"/>
  <c r="F22" i="8" l="1"/>
  <c r="H32" i="7"/>
  <c r="I26" i="6"/>
  <c r="C19" i="3"/>
  <c r="G18" i="1"/>
  <c r="F30" i="6"/>
  <c r="H22" i="8"/>
  <c r="H30" i="6" s="1"/>
  <c r="E22" i="8"/>
  <c r="E30" i="6" s="1"/>
  <c r="C22" i="8"/>
  <c r="C30" i="6" s="1"/>
  <c r="H28" i="6"/>
  <c r="C26" i="6"/>
  <c r="C32" i="7"/>
  <c r="C28" i="6" s="1"/>
  <c r="G6" i="9"/>
  <c r="G3" i="9"/>
  <c r="H6" i="4"/>
  <c r="H3" i="4"/>
  <c r="C7" i="9" l="1"/>
  <c r="H7" i="9" s="1"/>
  <c r="C7" i="4"/>
  <c r="I7" i="4" s="1"/>
  <c r="B18" i="12" s="1"/>
  <c r="B20" i="12" l="1"/>
  <c r="D22" i="8"/>
  <c r="D30" i="6" s="1"/>
  <c r="J22" i="8"/>
  <c r="J30" i="6" s="1"/>
  <c r="I22" i="8"/>
  <c r="I30" i="6" s="1"/>
  <c r="G22" i="8"/>
  <c r="G30" i="6" s="1"/>
  <c r="J32" i="7"/>
  <c r="J28" i="6" s="1"/>
  <c r="I32" i="7"/>
  <c r="I28" i="6" s="1"/>
  <c r="G32" i="7"/>
  <c r="G28" i="6" s="1"/>
  <c r="F32" i="7"/>
  <c r="F28" i="6" s="1"/>
  <c r="E28" i="6"/>
  <c r="D32" i="7"/>
  <c r="D28" i="6" s="1"/>
  <c r="J26" i="6"/>
  <c r="H26" i="6"/>
  <c r="H32" i="6" s="1"/>
  <c r="G26" i="6"/>
  <c r="F26" i="6"/>
  <c r="E26" i="6"/>
  <c r="D26" i="6"/>
  <c r="C32" i="6"/>
  <c r="H18" i="1"/>
  <c r="F18" i="1"/>
  <c r="D19" i="3"/>
  <c r="F22" i="1" s="1"/>
  <c r="F19" i="3"/>
  <c r="D22" i="1" s="1"/>
  <c r="H19" i="3"/>
  <c r="J22" i="1" s="1"/>
  <c r="J19" i="3"/>
  <c r="H22" i="1" s="1"/>
  <c r="C22" i="1"/>
  <c r="E19" i="3"/>
  <c r="I22" i="1"/>
  <c r="G19" i="3"/>
  <c r="G22" i="1" s="1"/>
  <c r="I19" i="3"/>
  <c r="E22" i="1" s="1"/>
  <c r="K19" i="3"/>
  <c r="K22" i="1" s="1"/>
  <c r="C18" i="1"/>
  <c r="D18" i="1"/>
  <c r="E18" i="1"/>
  <c r="I18" i="1"/>
  <c r="J18" i="1"/>
  <c r="K18" i="1"/>
  <c r="E32" i="6" l="1"/>
  <c r="F32" i="6"/>
  <c r="G32" i="6"/>
  <c r="J32" i="6"/>
  <c r="I32" i="6"/>
  <c r="D32" i="6"/>
  <c r="H32" i="2"/>
  <c r="J20" i="1" s="1"/>
  <c r="J24" i="1" s="1"/>
  <c r="I32" i="2"/>
  <c r="E20" i="1" s="1"/>
  <c r="E24" i="1" s="1"/>
  <c r="G32" i="2"/>
  <c r="G20" i="1" s="1"/>
  <c r="G24" i="1" s="1"/>
  <c r="E32" i="2"/>
  <c r="I20" i="1" s="1"/>
  <c r="I24" i="1" s="1"/>
  <c r="K32" i="2"/>
  <c r="K20" i="1" s="1"/>
  <c r="K24" i="1" s="1"/>
  <c r="C32" i="2"/>
  <c r="C20" i="1" s="1"/>
  <c r="C24" i="1" s="1"/>
  <c r="J32" i="2"/>
  <c r="H20" i="1" s="1"/>
  <c r="H24" i="1" s="1"/>
  <c r="F32" i="2"/>
  <c r="D20" i="1" s="1"/>
  <c r="D24" i="1" s="1"/>
  <c r="D32" i="2"/>
  <c r="F20" i="1" s="1"/>
  <c r="F24" i="1" s="1"/>
  <c r="C33" i="6" l="1"/>
  <c r="C25" i="1"/>
  <c r="B3" i="12" s="1"/>
  <c r="B5" i="12" l="1"/>
  <c r="B7" i="12" s="1"/>
  <c r="B12" i="12" s="1"/>
  <c r="B15" i="12" l="1"/>
  <c r="C15" i="12" s="1"/>
  <c r="B16" i="12"/>
  <c r="C16" i="12" s="1"/>
  <c r="B14" i="12"/>
  <c r="C14" i="12" s="1"/>
  <c r="C12" i="12" l="1"/>
</calcChain>
</file>

<file path=xl/sharedStrings.xml><?xml version="1.0" encoding="utf-8"?>
<sst xmlns="http://schemas.openxmlformats.org/spreadsheetml/2006/main" count="413" uniqueCount="198">
  <si>
    <t xml:space="preserve">Nakład: </t>
  </si>
  <si>
    <t>Cena jednostkowa netto:</t>
  </si>
  <si>
    <t>ok. A5</t>
  </si>
  <si>
    <t>ok. B5</t>
  </si>
  <si>
    <t>ok. A4</t>
  </si>
  <si>
    <t>nie więcej niż 148x210*</t>
  </si>
  <si>
    <t>nie więcej niż 170x240*</t>
  </si>
  <si>
    <t>nie więcej niż 297x210*</t>
  </si>
  <si>
    <t>* mm</t>
  </si>
  <si>
    <t>za DRUK (bez papieru)</t>
  </si>
  <si>
    <t>czarno-biały (cena za stronę)</t>
  </si>
  <si>
    <t>kolorowy CMYK (cena za stronę)</t>
  </si>
  <si>
    <t>PAPIER (cena za stronę)</t>
  </si>
  <si>
    <t>kreda błyszcząca 115 g</t>
  </si>
  <si>
    <t>kreda błyszcząca 130 g</t>
  </si>
  <si>
    <t>kreda matowa 115 g</t>
  </si>
  <si>
    <t>kreda matowa 130 g</t>
  </si>
  <si>
    <t>kremowy objętościowy 80 g, VOL. 1,5</t>
  </si>
  <si>
    <r>
      <t xml:space="preserve">SUMA </t>
    </r>
    <r>
      <rPr>
        <b/>
        <sz val="11"/>
        <color indexed="8"/>
        <rFont val="Calibri"/>
        <family val="2"/>
        <charset val="238"/>
      </rPr>
      <t>(cena jednostkowa za stronę)</t>
    </r>
    <r>
      <rPr>
        <b/>
        <sz val="14"/>
        <color indexed="8"/>
        <rFont val="Calibri"/>
        <family val="2"/>
        <charset val="238"/>
      </rPr>
      <t>:</t>
    </r>
  </si>
  <si>
    <t>OPRAWA:</t>
  </si>
  <si>
    <t>OKŁADKA:</t>
  </si>
  <si>
    <t>RAZEM cena netto:</t>
  </si>
  <si>
    <t>CYFRA-OPRAWA</t>
  </si>
  <si>
    <t>format publikacji A5</t>
  </si>
  <si>
    <t>format publikacji B5</t>
  </si>
  <si>
    <t>format publikacji A4</t>
  </si>
  <si>
    <t>Falcowanie, zbieranie i szycie nicią za składkę w oprawie (16 s)</t>
  </si>
  <si>
    <t>na spirali</t>
  </si>
  <si>
    <r>
      <t xml:space="preserve">SUMA </t>
    </r>
    <r>
      <rPr>
        <b/>
        <sz val="11"/>
        <color indexed="8"/>
        <rFont val="Calibri"/>
        <family val="2"/>
        <charset val="238"/>
      </rPr>
      <t>(cena jednostkowa dla nakładu)</t>
    </r>
    <r>
      <rPr>
        <b/>
        <sz val="14"/>
        <color indexed="8"/>
        <rFont val="Calibri"/>
        <family val="2"/>
        <charset val="238"/>
      </rPr>
      <t>:</t>
    </r>
  </si>
  <si>
    <t>CYFRA-OKŁADKI</t>
  </si>
  <si>
    <r>
      <t>ZADRUK OKŁADKI,</t>
    </r>
    <r>
      <rPr>
        <b/>
        <sz val="11"/>
        <color indexed="8"/>
        <rFont val="Calibri"/>
        <family val="2"/>
        <charset val="238"/>
      </rPr>
      <t xml:space="preserve"> *gramatura: 150-300</t>
    </r>
  </si>
  <si>
    <t xml:space="preserve">4+4 </t>
  </si>
  <si>
    <t>4+1</t>
  </si>
  <si>
    <t>4+0</t>
  </si>
  <si>
    <t>1+1</t>
  </si>
  <si>
    <t>1+0</t>
  </si>
  <si>
    <t>WYKOŃCZENIE OKŁADKI</t>
  </si>
  <si>
    <t>folia błyszcząca</t>
  </si>
  <si>
    <t>folia matowa</t>
  </si>
  <si>
    <t>folia soft touch</t>
  </si>
  <si>
    <t>lakier UV wybiórczo</t>
  </si>
  <si>
    <t>tłoczenia detali</t>
  </si>
  <si>
    <t>złocenia detali</t>
  </si>
  <si>
    <t>wyklejka CMYK</t>
  </si>
  <si>
    <t>wyklejka jeden kolor (drukowany)</t>
  </si>
  <si>
    <t>tasiemka (wybór koloru)</t>
  </si>
  <si>
    <t>WZORY PUBLIKACJI</t>
  </si>
  <si>
    <t>150-500</t>
  </si>
  <si>
    <r>
      <t xml:space="preserve">ekologiczny, biały, matowy, powlekany, spulchniony z certyfikatami FSC i PEFC (wysoka nieprzezroczystość i gładkość) </t>
    </r>
    <r>
      <rPr>
        <b/>
        <sz val="11"/>
        <color indexed="8"/>
        <rFont val="Calibri"/>
        <family val="2"/>
        <charset val="238"/>
      </rPr>
      <t>130 g</t>
    </r>
  </si>
  <si>
    <r>
      <t xml:space="preserve">ekologiczny, biały, matowy, powlekany, spulchniony z certyfikatami FSC i PEFC (wysoka nieprzezroczystość i gładkość) </t>
    </r>
    <r>
      <rPr>
        <b/>
        <sz val="11"/>
        <color indexed="8"/>
        <rFont val="Calibri"/>
        <family val="2"/>
        <charset val="238"/>
      </rPr>
      <t>115 g</t>
    </r>
  </si>
  <si>
    <t>zeszytowa na dwie zszywki</t>
  </si>
  <si>
    <t>twarda szyta nićmi prosty grzbiet</t>
  </si>
  <si>
    <t>twarda szyta nićmi grzbiet półokrągły</t>
  </si>
  <si>
    <t>obwoluta</t>
  </si>
  <si>
    <t>kremowy objętościowy 60 g, VOL. 1,5</t>
  </si>
  <si>
    <t>10-49</t>
  </si>
  <si>
    <t>50-149</t>
  </si>
  <si>
    <t xml:space="preserve">50-149 </t>
  </si>
  <si>
    <t>Dla nakładu od 150 szt.</t>
  </si>
  <si>
    <t>OPIS WZORU dla druku cyfrowego</t>
  </si>
  <si>
    <t>W1</t>
  </si>
  <si>
    <t>W4</t>
  </si>
  <si>
    <t>a</t>
  </si>
  <si>
    <t>b</t>
  </si>
  <si>
    <t>c</t>
  </si>
  <si>
    <r>
      <t>OPRAWA</t>
    </r>
    <r>
      <rPr>
        <b/>
        <sz val="12"/>
        <color indexed="8"/>
        <rFont val="Calibri"/>
        <family val="2"/>
        <charset val="238"/>
      </rPr>
      <t xml:space="preserve"> (warianty): </t>
    </r>
  </si>
  <si>
    <t>*karton 240 - 280 g</t>
  </si>
  <si>
    <t>broszurowa miękka*, klejona</t>
  </si>
  <si>
    <t>broszurowa miękka*, szyta nićmi</t>
  </si>
  <si>
    <t>broszurowa miękka*, klejona ze skrzydełkami</t>
  </si>
  <si>
    <t>broszurowa miękka*, szyta nićmi, ze skrzydełkami</t>
  </si>
  <si>
    <t>*kreda 300 g</t>
  </si>
  <si>
    <t>*papier powlekany 150 g</t>
  </si>
  <si>
    <t>*ekologiczny, biały, matowy, powlekany, spulchniony z certyfikatami FSC i PEFC (wysoka nieprzezroczystość i gładkość) 250 g</t>
  </si>
  <si>
    <t>*papier ekologiczny 150 g</t>
  </si>
  <si>
    <t>twarda oprawa</t>
  </si>
  <si>
    <t>300-499</t>
  </si>
  <si>
    <t>500-1000</t>
  </si>
  <si>
    <t>A5</t>
  </si>
  <si>
    <t>A4</t>
  </si>
  <si>
    <t xml:space="preserve">Cena jednostkowa netto za arkusz:                                   </t>
  </si>
  <si>
    <t>148x210*</t>
  </si>
  <si>
    <t>168x238*</t>
  </si>
  <si>
    <t>297x210*</t>
  </si>
  <si>
    <t>280x210*</t>
  </si>
  <si>
    <t>16 str. formatu A5</t>
  </si>
  <si>
    <t>16 str. formatu B5</t>
  </si>
  <si>
    <t>8 str. formatu A4</t>
  </si>
  <si>
    <t>za DRUK (cena za arkusz drukarski )</t>
  </si>
  <si>
    <t>czarno-biały</t>
  </si>
  <si>
    <t>kolorowy CMYK</t>
  </si>
  <si>
    <t>czarny + 1 kolor (panton)</t>
  </si>
  <si>
    <t>czarny + 2 kolory (panton)</t>
  </si>
  <si>
    <t>PAPIER (cena za arkusz drukarski )</t>
  </si>
  <si>
    <t>kreda błyszcząca 150 g</t>
  </si>
  <si>
    <t>kreda błyszcząca 170 g</t>
  </si>
  <si>
    <t>kreda matowa 150 g</t>
  </si>
  <si>
    <t>kreda matowa 170 g</t>
  </si>
  <si>
    <r>
      <t xml:space="preserve">ekologiczny, biały, matowy, powlekany, spulchniony z certyfikatami FSC i PEFC (wysoka nieprzezroczystość i gładkość) </t>
    </r>
    <r>
      <rPr>
        <b/>
        <sz val="10"/>
        <color indexed="8"/>
        <rFont val="Calibri"/>
        <family val="2"/>
        <charset val="238"/>
      </rPr>
      <t>115 g</t>
    </r>
  </si>
  <si>
    <r>
      <t xml:space="preserve">ekologiczny, biały, matowy, powlekany, spulchniony z certyfikatami FSC i PEFC (wysoka nieprzezroczystość i gładkość) </t>
    </r>
    <r>
      <rPr>
        <b/>
        <sz val="10"/>
        <color indexed="8"/>
        <rFont val="Calibri"/>
        <family val="2"/>
        <charset val="238"/>
      </rPr>
      <t>130 g</t>
    </r>
  </si>
  <si>
    <t>SUMA:</t>
  </si>
  <si>
    <t>OFFSET-OPRAWA</t>
  </si>
  <si>
    <t>Falcowanie i zbieranie (cena za arkusz)  za składkę w oprawie</t>
  </si>
  <si>
    <t>OFFSET-OKŁADKI</t>
  </si>
  <si>
    <t>ZADRUK OKŁADKI</t>
  </si>
  <si>
    <t>4+4</t>
  </si>
  <si>
    <t>płótno introligatorskie z podkładem papierowym, o fakturze lnu</t>
  </si>
  <si>
    <t>zadruk wyklejki CMYK</t>
  </si>
  <si>
    <t>zadruk wyklejki jeden kolor</t>
  </si>
  <si>
    <t>OPIS WZORU dla druku offsetowego</t>
  </si>
  <si>
    <t>W6</t>
  </si>
  <si>
    <t>W8</t>
  </si>
  <si>
    <t>70% zamówień z 5% VAT (z ISBN)</t>
  </si>
  <si>
    <t>20% zamówień z 8% VAT (z ISSN)</t>
  </si>
  <si>
    <t>10% zamówień z 23% VAT</t>
  </si>
  <si>
    <t>Oprawa miękka</t>
  </si>
  <si>
    <t>Oprawa twarda</t>
  </si>
  <si>
    <t>d</t>
  </si>
  <si>
    <t>e</t>
  </si>
  <si>
    <r>
      <rPr>
        <sz val="10"/>
        <color indexed="8"/>
        <rFont val="Calibri"/>
        <family val="2"/>
        <charset val="238"/>
      </rPr>
      <t>Gwarantowany termin wykonania i dostarczenia całego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dla nakładu 50-149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>(maksymalny, nie dłuższy niż 10 dni roboczych)</t>
    </r>
  </si>
  <si>
    <r>
      <rPr>
        <sz val="10"/>
        <color indexed="8"/>
        <rFont val="Calibri"/>
        <family val="2"/>
        <charset val="238"/>
      </rPr>
      <t>Gwarantowany termin wykonania i dostarczenia całego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dla nakładu 10-49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>(maksymalny, nie dłuższy niż 7 dni roboczych)</t>
    </r>
  </si>
  <si>
    <r>
      <rPr>
        <sz val="10"/>
        <color indexed="8"/>
        <rFont val="Calibri"/>
        <family val="2"/>
        <charset val="238"/>
      </rPr>
      <t>Gwarantowany termin wykonania i dostarczenia całego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dla nakładu 150-500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>(maksymalny, nie dłuższy niż 14 dni roboczych)</t>
    </r>
  </si>
  <si>
    <t>Razem rubryka a - e</t>
  </si>
  <si>
    <t>f</t>
  </si>
  <si>
    <t>g</t>
  </si>
  <si>
    <t>h</t>
  </si>
  <si>
    <t>j</t>
  </si>
  <si>
    <t>Razem rubryka f - j</t>
  </si>
  <si>
    <r>
      <rPr>
        <sz val="10"/>
        <color indexed="8"/>
        <rFont val="Calibri"/>
        <family val="2"/>
        <charset val="238"/>
      </rPr>
      <t>Gwarantowany termin wykonania i dostarczenia całego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dla nakładu 10-49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>(maksymalny, nie dłuższy niż 10 dni roboczych)</t>
    </r>
  </si>
  <si>
    <r>
      <rPr>
        <sz val="10"/>
        <color indexed="8"/>
        <rFont val="Calibri"/>
        <family val="2"/>
        <charset val="238"/>
      </rPr>
      <t>Gwarantowany termin wykonania i dostarczenia całego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dla nakładu 50-149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>(maksymalny, nie dłuższy niż 15 dni roboczych)</t>
    </r>
  </si>
  <si>
    <r>
      <rPr>
        <sz val="10"/>
        <color indexed="8"/>
        <rFont val="Calibri"/>
        <family val="2"/>
        <charset val="238"/>
      </rPr>
      <t>Gwarantowany termin wykonania i dostarczenia całego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dla nakładu 150-500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>(maksymalny, nie dłuższy niż 21 dni roboczych)</t>
    </r>
  </si>
  <si>
    <t>d*</t>
  </si>
  <si>
    <t>i*</t>
  </si>
  <si>
    <t>*przelicznik godzinowy</t>
  </si>
  <si>
    <t>Średnia dla druku cyfrowego do oceny:</t>
  </si>
  <si>
    <t>offsetowy 50-70 g</t>
  </si>
  <si>
    <t>offsetowy 80-110 g</t>
  </si>
  <si>
    <t>Termin wpisany do umowy</t>
  </si>
  <si>
    <t>Publikacja: druk cyfrowy</t>
  </si>
  <si>
    <t>suma (a - e)</t>
  </si>
  <si>
    <t>suma (f - j)</t>
  </si>
  <si>
    <r>
      <rPr>
        <sz val="10"/>
        <color indexed="8"/>
        <rFont val="Calibri"/>
        <family val="2"/>
        <charset val="238"/>
      </rPr>
      <t>Termin usunięcia stwierdzonych</t>
    </r>
    <r>
      <rPr>
        <b/>
        <sz val="10"/>
        <color indexed="8"/>
        <rFont val="Calibri"/>
        <family val="2"/>
        <charset val="238"/>
      </rPr>
      <t xml:space="preserve"> wad </t>
    </r>
    <r>
      <rPr>
        <b/>
        <sz val="10"/>
        <color indexed="10"/>
        <rFont val="Calibri"/>
        <family val="2"/>
        <charset val="238"/>
      </rPr>
      <t>(maksymalny, nie dłuższy niż 10 dni roboczych)</t>
    </r>
  </si>
  <si>
    <r>
      <rPr>
        <sz val="10"/>
        <color indexed="8"/>
        <rFont val="Calibri"/>
        <family val="2"/>
        <charset val="238"/>
      </rPr>
      <t>Termin usunięcia stwierdzonych</t>
    </r>
    <r>
      <rPr>
        <b/>
        <sz val="10"/>
        <color indexed="8"/>
        <rFont val="Calibri"/>
        <family val="2"/>
        <charset val="238"/>
      </rPr>
      <t xml:space="preserve"> wad </t>
    </r>
    <r>
      <rPr>
        <b/>
        <sz val="10"/>
        <color indexed="10"/>
        <rFont val="Calibri"/>
        <family val="2"/>
        <charset val="238"/>
      </rPr>
      <t>(maksymalny, nie dłuższy niż 14 dni roboczych)</t>
    </r>
  </si>
  <si>
    <r>
      <rPr>
        <sz val="10"/>
        <color indexed="8"/>
        <rFont val="Calibri"/>
        <family val="2"/>
        <charset val="238"/>
      </rPr>
      <t xml:space="preserve">Gwarantowany czas dostarczenia </t>
    </r>
    <r>
      <rPr>
        <b/>
        <sz val="10"/>
        <color indexed="8"/>
        <rFont val="Calibri"/>
        <family val="2"/>
        <charset val="238"/>
      </rPr>
      <t xml:space="preserve">PROOFA: OKŁADKI    i wybranych 15 STRON  </t>
    </r>
    <r>
      <rPr>
        <b/>
        <sz val="10"/>
        <color indexed="10"/>
        <rFont val="Calibri"/>
        <family val="2"/>
        <charset val="238"/>
      </rPr>
      <t>(maksymalny, nie dłuższy niż 24 godziny)</t>
    </r>
  </si>
  <si>
    <t>*Cena do formularza ofertowego</t>
  </si>
  <si>
    <t>Publikacja: druk offsetowy</t>
  </si>
  <si>
    <t>Średnia dla druku offsetowego do oceny:</t>
  </si>
  <si>
    <t>c*</t>
  </si>
  <si>
    <t>suma (a - d)</t>
  </si>
  <si>
    <t>Razem rubryka a - d</t>
  </si>
  <si>
    <t>g*</t>
  </si>
  <si>
    <t>Razem rubryka e - h</t>
  </si>
  <si>
    <t>suma (e - h)</t>
  </si>
  <si>
    <r>
      <rPr>
        <sz val="10"/>
        <color indexed="8"/>
        <rFont val="Calibri"/>
        <family val="2"/>
        <charset val="238"/>
      </rPr>
      <t>Gwarantowany termin wykonania i dostarczenia całego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dla nakładu 300-499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>(maksymalny, nie dłuższy niż 10 dni roboczych)</t>
    </r>
  </si>
  <si>
    <r>
      <rPr>
        <sz val="10"/>
        <color indexed="8"/>
        <rFont val="Calibri"/>
        <family val="2"/>
        <charset val="238"/>
      </rPr>
      <t>Gwarantowany termin wykonania i dostarczenia całego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dla nakładu 500-1000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>(maksymalny, nie dłuższy niż 15 dni roboczych)</t>
    </r>
  </si>
  <si>
    <r>
      <rPr>
        <sz val="10"/>
        <color indexed="8"/>
        <rFont val="Calibri"/>
        <family val="2"/>
        <charset val="238"/>
      </rPr>
      <t>Gwarantowany termin wykonania i dostarczenia całego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dla nakładu 500-1000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>(maksymalny, nie dłuższy niż 25 dni roboczych)</t>
    </r>
  </si>
  <si>
    <r>
      <rPr>
        <sz val="10"/>
        <color indexed="8"/>
        <rFont val="Calibri"/>
        <family val="2"/>
        <charset val="238"/>
      </rPr>
      <t>Gwarantowany termin wykonania i dostarczenia całego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dla nakładu 300-499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>(maksymalny, nie dłuższy niż 18 dni roboczych)</t>
    </r>
  </si>
  <si>
    <r>
      <rPr>
        <sz val="10"/>
        <color indexed="8"/>
        <rFont val="Calibri"/>
        <family val="2"/>
        <charset val="238"/>
      </rPr>
      <t xml:space="preserve">Gwarantowany czas dostarczenia </t>
    </r>
    <r>
      <rPr>
        <b/>
        <sz val="10"/>
        <color indexed="8"/>
        <rFont val="Calibri"/>
        <family val="2"/>
        <charset val="238"/>
      </rPr>
      <t xml:space="preserve">PROOFA: OKŁADKI     i wybranych 15 STRON  </t>
    </r>
    <r>
      <rPr>
        <b/>
        <sz val="10"/>
        <color indexed="10"/>
        <rFont val="Calibri"/>
        <family val="2"/>
        <charset val="238"/>
      </rPr>
      <t>(maksymalny, nie dłuższy niż 24 godziny)</t>
    </r>
  </si>
  <si>
    <t xml:space="preserve">Zamawiający prosi o zaproponowanie rzeczywistego czasu wykonania usługi, nie dłuższego jednak niż maksymalne terminy wskazane w tabeli. </t>
  </si>
  <si>
    <t xml:space="preserve">Szacowana liczba zamówień UMW </t>
  </si>
  <si>
    <t xml:space="preserve">format A4, oprawa miękka - klejona, folia matowa, papier offset 80-100 g, kolor </t>
  </si>
  <si>
    <t>W2</t>
  </si>
  <si>
    <t>W3</t>
  </si>
  <si>
    <t>format A4/B5, oprawa twarda - szyta, wyklejka, folia soft touch, papier offset  80-100 g, kolor</t>
  </si>
  <si>
    <t>format A4/B5,  oprawa miękka - klejona, folia błyszcząca, papier offset  80-100 g, czarno-biały</t>
  </si>
  <si>
    <t>W5</t>
  </si>
  <si>
    <t>format A4/B5, oprawa twarda - szyta, folia matowa lakier UV, papier kreda matowa, kolor</t>
  </si>
  <si>
    <t>format A4/B5, oprawa miękka - szyta, folia soft touch, papier offset  80-100 g, kolor</t>
  </si>
  <si>
    <t>W7</t>
  </si>
  <si>
    <t>format A4/B5, oprawa twarda - klejona,  folia matowa, lakier UV, papier kreda matowa, kolor</t>
  </si>
  <si>
    <t>format A4/B5, oprawa twarda - szyta, wyklejka, tasiemka zakładkowa, folia matowa, lakier UV, papier kreda matowa, kolor</t>
  </si>
  <si>
    <t>format A4/B5, oprawa miękka - klejona, folia matowa, papier offset  80-100 g, czarno-biały</t>
  </si>
  <si>
    <t xml:space="preserve">Wartość netto </t>
  </si>
  <si>
    <t xml:space="preserve">Wartość brutto </t>
  </si>
  <si>
    <t xml:space="preserve"> Średni gwarantowany termin wykonania i dostarczenia całego nakładu: „druk cyfrowy” </t>
  </si>
  <si>
    <t>SUMA</t>
  </si>
  <si>
    <t>Wartość zamówienia z podziałem na stawki VAT</t>
  </si>
  <si>
    <t>Cena publikacji                                               druk cyfrowy/druk offsetowy</t>
  </si>
  <si>
    <t xml:space="preserve">Formularz asortymentowo-cenowy zakładka 10_PODSUMOWANIE </t>
  </si>
  <si>
    <t xml:space="preserve"> Średni gwarantowany termin wykonania i dostarczenia całego nakładu: „druk offsetowy” </t>
  </si>
  <si>
    <t>Kwalifikowany podpis elektroniczny lub podpis zaufany lub podpis osobisty Wykonawcy</t>
  </si>
  <si>
    <t>Zamawiający wymaga uzupełnienia wszystkich pól wyceny liczbowej nie zaznaczonych kolorem</t>
  </si>
  <si>
    <t>………………………………………………………………………………………........…….</t>
  </si>
  <si>
    <t>……………………………………………………………………………………….....</t>
  </si>
  <si>
    <t>……………..…………………………………………………………………………….....</t>
  </si>
  <si>
    <t>……………………………………………………………………………………....…….</t>
  </si>
  <si>
    <t>……………………………………………………………………….......</t>
  </si>
  <si>
    <t>……………………………………………………..…………………….......</t>
  </si>
  <si>
    <t>……………..…………………..……………………………………………………...</t>
  </si>
  <si>
    <t xml:space="preserve">                                                         Kwalifikowany podpis elektroniczny lub podpis zaufany lub podpis osobisty Wykonawcy</t>
  </si>
  <si>
    <t>……………..………………..……..……………………………………………………...</t>
  </si>
  <si>
    <t>………........……..………….............…………..…………………………………………...</t>
  </si>
  <si>
    <t>Załącznik nr 2  FA-C               DRUK OFFESTOWY 2024/2025</t>
  </si>
  <si>
    <t>Załącznik nr 2  FA-C      DRUK CYFROWY 2024/2025</t>
  </si>
  <si>
    <t>Pergraphica Natural Smooth 150 g</t>
  </si>
  <si>
    <t>Cena oferty - zakładka "OFFSET", pole 33 C-J</t>
  </si>
  <si>
    <t xml:space="preserve">  Cena oferty - zakładka "CYFRA", pole 25 C-K</t>
  </si>
  <si>
    <t>Uwaga: W przypadku zaoferowania terminu wykonania i dostarczenia całego nakładu: „druk offsetowy”  dłuższego niż maksymalny wskazany przez Zamawiającego w Formularzu asortymentowo –cenowym (załącznik nr 2 do ZO zakładka 4_CYFRA-TERMINY), oferta zostanie odrzucona, ponieważ jej treść jest niezgodna z warunkami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</si>
</sst>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5" x14ac:knownFonts="1"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i/>
      <sz val="11"/>
      <color indexed="8"/>
      <name val="Calibri"/>
      <family val="2"/>
      <charset val="238"/>
    </font>
    <font>
      <strike/>
      <sz val="11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2"/>
      <color rgb="FFC00000"/>
      <name val="Calibri"/>
      <family val="2"/>
      <charset val="238"/>
    </font>
    <font>
      <i/>
      <sz val="12"/>
      <color rgb="FFC0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i/>
      <sz val="12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9" tint="0.799981688894314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2"/>
        <bgColor indexed="26"/>
      </patternFill>
    </fill>
    <fill>
      <patternFill patternType="solid">
        <fgColor rgb="FFFFCCFF"/>
        <bgColor indexed="64"/>
      </patternFill>
    </fill>
  </fills>
  <borders count="1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4" fillId="15" borderId="18" xfId="0" applyFont="1" applyFill="1" applyBorder="1" applyAlignment="1" applyProtection="1">
      <alignment horizontal="center" vertical="center" wrapText="1"/>
      <protection locked="0"/>
    </xf>
    <xf numFmtId="0" fontId="4" fillId="15" borderId="18" xfId="0" applyFont="1" applyFill="1" applyBorder="1" applyAlignment="1" applyProtection="1">
      <alignment horizontal="left" vertical="center"/>
      <protection locked="0"/>
    </xf>
    <xf numFmtId="0" fontId="9" fillId="15" borderId="1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4" fillId="15" borderId="47" xfId="0" applyFont="1" applyFill="1" applyBorder="1" applyAlignment="1" applyProtection="1">
      <alignment horizontal="center" vertical="center" wrapText="1"/>
      <protection locked="0"/>
    </xf>
    <xf numFmtId="0" fontId="4" fillId="15" borderId="47" xfId="0" applyFont="1" applyFill="1" applyBorder="1" applyAlignment="1" applyProtection="1">
      <alignment horizontal="center" vertical="center"/>
      <protection locked="0"/>
    </xf>
    <xf numFmtId="0" fontId="9" fillId="15" borderId="47" xfId="0" applyFont="1" applyFill="1" applyBorder="1" applyAlignment="1" applyProtection="1">
      <alignment horizontal="center" vertical="center" wrapText="1"/>
      <protection locked="0"/>
    </xf>
    <xf numFmtId="0" fontId="4" fillId="13" borderId="47" xfId="0" applyFont="1" applyFill="1" applyBorder="1" applyAlignment="1" applyProtection="1">
      <alignment horizontal="center" vertical="center" wrapText="1"/>
      <protection locked="0"/>
    </xf>
    <xf numFmtId="0" fontId="6" fillId="13" borderId="47" xfId="0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4" fillId="15" borderId="18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01" xfId="0" applyBorder="1" applyAlignment="1" applyProtection="1">
      <alignment horizontal="center" vertical="center"/>
      <protection locked="0"/>
    </xf>
    <xf numFmtId="0" fontId="0" fillId="15" borderId="18" xfId="0" applyFill="1" applyBorder="1" applyAlignment="1" applyProtection="1">
      <alignment horizontal="center" vertical="center"/>
      <protection locked="0"/>
    </xf>
    <xf numFmtId="0" fontId="4" fillId="15" borderId="18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6" fillId="13" borderId="47" xfId="0" applyFont="1" applyFill="1" applyBorder="1" applyAlignment="1">
      <alignment horizontal="center" vertical="center" wrapText="1"/>
    </xf>
    <xf numFmtId="0" fontId="6" fillId="13" borderId="102" xfId="0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6" fillId="7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7" borderId="23" xfId="0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4" fillId="8" borderId="4" xfId="0" applyFont="1" applyFill="1" applyBorder="1" applyAlignment="1" applyProtection="1">
      <alignment horizontal="center"/>
      <protection locked="0"/>
    </xf>
    <xf numFmtId="0" fontId="4" fillId="7" borderId="24" xfId="0" applyFont="1" applyFill="1" applyBorder="1" applyAlignment="1" applyProtection="1">
      <alignment horizontal="center"/>
      <protection locked="0"/>
    </xf>
    <xf numFmtId="0" fontId="6" fillId="7" borderId="79" xfId="0" applyFont="1" applyFill="1" applyBorder="1" applyProtection="1">
      <protection locked="0"/>
    </xf>
    <xf numFmtId="0" fontId="0" fillId="7" borderId="90" xfId="0" applyFill="1" applyBorder="1" applyProtection="1">
      <protection locked="0"/>
    </xf>
    <xf numFmtId="0" fontId="5" fillId="7" borderId="25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5" fillId="8" borderId="11" xfId="0" applyFont="1" applyFill="1" applyBorder="1" applyAlignment="1" applyProtection="1">
      <alignment horizontal="center" vertical="center"/>
      <protection locked="0"/>
    </xf>
    <xf numFmtId="0" fontId="5" fillId="7" borderId="26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0" fillId="0" borderId="91" xfId="0" applyBorder="1" applyProtection="1">
      <protection locked="0"/>
    </xf>
    <xf numFmtId="0" fontId="15" fillId="7" borderId="19" xfId="0" applyFont="1" applyFill="1" applyBorder="1" applyAlignment="1" applyProtection="1">
      <alignment horizontal="center" vertical="center" wrapText="1"/>
      <protection locked="0"/>
    </xf>
    <xf numFmtId="0" fontId="15" fillId="7" borderId="20" xfId="0" applyFont="1" applyFill="1" applyBorder="1" applyAlignment="1" applyProtection="1">
      <alignment horizontal="center" vertical="center" wrapText="1"/>
      <protection locked="0"/>
    </xf>
    <xf numFmtId="0" fontId="15" fillId="8" borderId="20" xfId="0" applyFont="1" applyFill="1" applyBorder="1" applyAlignment="1" applyProtection="1">
      <alignment horizontal="center" vertical="center" wrapText="1"/>
      <protection locked="0"/>
    </xf>
    <xf numFmtId="0" fontId="15" fillId="7" borderId="3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164" fontId="0" fillId="0" borderId="50" xfId="0" applyNumberFormat="1" applyBorder="1" applyProtection="1">
      <protection locked="0"/>
    </xf>
    <xf numFmtId="164" fontId="0" fillId="0" borderId="5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164" fontId="0" fillId="0" borderId="32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0" fillId="3" borderId="2" xfId="0" applyFill="1" applyBorder="1" applyProtection="1">
      <protection locked="0"/>
    </xf>
    <xf numFmtId="164" fontId="0" fillId="16" borderId="98" xfId="0" applyNumberFormat="1" applyFill="1" applyBorder="1" applyProtection="1">
      <protection locked="0"/>
    </xf>
    <xf numFmtId="164" fontId="0" fillId="16" borderId="0" xfId="0" applyNumberFormat="1" applyFill="1" applyProtection="1">
      <protection locked="0"/>
    </xf>
    <xf numFmtId="164" fontId="0" fillId="16" borderId="99" xfId="0" applyNumberFormat="1" applyFill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64" fontId="0" fillId="0" borderId="51" xfId="0" applyNumberFormat="1" applyBorder="1" applyProtection="1">
      <protection locked="0"/>
    </xf>
    <xf numFmtId="164" fontId="0" fillId="0" borderId="112" xfId="0" applyNumberFormat="1" applyBorder="1" applyProtection="1">
      <protection locked="0"/>
    </xf>
    <xf numFmtId="164" fontId="0" fillId="0" borderId="20" xfId="0" applyNumberFormat="1" applyBorder="1" applyProtection="1">
      <protection locked="0"/>
    </xf>
    <xf numFmtId="164" fontId="0" fillId="0" borderId="34" xfId="0" applyNumberFormat="1" applyBorder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1" fillId="7" borderId="2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164" fontId="0" fillId="7" borderId="41" xfId="0" applyNumberFormat="1" applyFill="1" applyBorder="1" applyAlignment="1">
      <alignment vertical="center"/>
    </xf>
    <xf numFmtId="164" fontId="0" fillId="7" borderId="42" xfId="0" applyNumberFormat="1" applyFill="1" applyBorder="1" applyAlignment="1">
      <alignment vertical="center"/>
    </xf>
    <xf numFmtId="164" fontId="0" fillId="7" borderId="43" xfId="0" applyNumberFormat="1" applyFill="1" applyBorder="1" applyAlignment="1">
      <alignment vertical="center"/>
    </xf>
    <xf numFmtId="164" fontId="0" fillId="7" borderId="100" xfId="0" applyNumberFormat="1" applyFill="1" applyBorder="1" applyAlignment="1">
      <alignment vertical="center"/>
    </xf>
    <xf numFmtId="0" fontId="6" fillId="7" borderId="1" xfId="0" applyFont="1" applyFill="1" applyBorder="1" applyProtection="1">
      <protection locked="0"/>
    </xf>
    <xf numFmtId="0" fontId="0" fillId="0" borderId="90" xfId="0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0" fillId="0" borderId="21" xfId="0" applyNumberFormat="1" applyBorder="1" applyProtection="1">
      <protection locked="0"/>
    </xf>
    <xf numFmtId="164" fontId="0" fillId="0" borderId="22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0" borderId="49" xfId="0" applyNumberFormat="1" applyBorder="1" applyProtection="1">
      <protection locked="0"/>
    </xf>
    <xf numFmtId="164" fontId="0" fillId="0" borderId="54" xfId="0" applyNumberFormat="1" applyBorder="1" applyProtection="1">
      <protection locked="0"/>
    </xf>
    <xf numFmtId="164" fontId="0" fillId="0" borderId="92" xfId="0" applyNumberFormat="1" applyBorder="1" applyProtection="1">
      <protection locked="0"/>
    </xf>
    <xf numFmtId="164" fontId="0" fillId="0" borderId="52" xfId="0" applyNumberFormat="1" applyBorder="1" applyProtection="1"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164" fontId="0" fillId="16" borderId="93" xfId="0" applyNumberFormat="1" applyFill="1" applyBorder="1" applyProtection="1">
      <protection locked="0"/>
    </xf>
    <xf numFmtId="164" fontId="0" fillId="16" borderId="94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6" fillId="5" borderId="2" xfId="0" applyFont="1" applyFill="1" applyBorder="1" applyProtection="1">
      <protection locked="0"/>
    </xf>
    <xf numFmtId="164" fontId="0" fillId="14" borderId="95" xfId="0" applyNumberFormat="1" applyFill="1" applyBorder="1" applyProtection="1">
      <protection locked="0"/>
    </xf>
    <xf numFmtId="0" fontId="4" fillId="5" borderId="2" xfId="0" applyFont="1" applyFill="1" applyBorder="1" applyAlignment="1" applyProtection="1">
      <alignment vertical="center" wrapText="1"/>
      <protection locked="0"/>
    </xf>
    <xf numFmtId="164" fontId="0" fillId="14" borderId="53" xfId="0" applyNumberFormat="1" applyFill="1" applyBorder="1" applyProtection="1"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1" fillId="7" borderId="27" xfId="0" applyFont="1" applyFill="1" applyBorder="1" applyAlignment="1" applyProtection="1">
      <alignment horizontal="right" vertical="center" wrapText="1"/>
      <protection locked="0"/>
    </xf>
    <xf numFmtId="164" fontId="0" fillId="7" borderId="96" xfId="0" applyNumberFormat="1" applyFill="1" applyBorder="1" applyAlignment="1">
      <alignment vertical="center"/>
    </xf>
    <xf numFmtId="164" fontId="0" fillId="7" borderId="36" xfId="0" applyNumberFormat="1" applyFill="1" applyBorder="1" applyAlignment="1">
      <alignment vertical="center"/>
    </xf>
    <xf numFmtId="164" fontId="0" fillId="7" borderId="97" xfId="0" applyNumberFormat="1" applyFill="1" applyBorder="1" applyAlignment="1">
      <alignment vertical="center"/>
    </xf>
    <xf numFmtId="164" fontId="0" fillId="7" borderId="37" xfId="0" applyNumberFormat="1" applyFill="1" applyBorder="1" applyAlignment="1">
      <alignment vertical="center"/>
    </xf>
    <xf numFmtId="0" fontId="4" fillId="7" borderId="23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7" borderId="24" xfId="0" applyFont="1" applyFill="1" applyBorder="1" applyAlignment="1" applyProtection="1">
      <alignment horizontal="center" vertical="center"/>
      <protection locked="0"/>
    </xf>
    <xf numFmtId="0" fontId="0" fillId="0" borderId="79" xfId="0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" fillId="7" borderId="2" xfId="0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8" fillId="7" borderId="7" xfId="0" applyFont="1" applyFill="1" applyBorder="1" applyAlignment="1" applyProtection="1">
      <alignment horizontal="right" vertical="center"/>
      <protection locked="0"/>
    </xf>
    <xf numFmtId="164" fontId="0" fillId="7" borderId="38" xfId="0" applyNumberFormat="1" applyFill="1" applyBorder="1" applyAlignment="1">
      <alignment vertical="center"/>
    </xf>
    <xf numFmtId="164" fontId="0" fillId="7" borderId="39" xfId="0" applyNumberFormat="1" applyFill="1" applyBorder="1" applyAlignment="1">
      <alignment vertical="center"/>
    </xf>
    <xf numFmtId="164" fontId="0" fillId="7" borderId="40" xfId="0" applyNumberFormat="1" applyFill="1" applyBorder="1" applyAlignment="1">
      <alignment vertical="center"/>
    </xf>
    <xf numFmtId="164" fontId="0" fillId="7" borderId="84" xfId="0" applyNumberFormat="1" applyFill="1" applyBorder="1" applyAlignment="1">
      <alignment vertical="center"/>
    </xf>
    <xf numFmtId="164" fontId="0" fillId="0" borderId="0" xfId="0" applyNumberFormat="1"/>
    <xf numFmtId="164" fontId="0" fillId="7" borderId="85" xfId="0" applyNumberFormat="1" applyFill="1" applyBorder="1" applyAlignment="1">
      <alignment vertical="center"/>
    </xf>
    <xf numFmtId="164" fontId="0" fillId="7" borderId="86" xfId="0" applyNumberFormat="1" applyFill="1" applyBorder="1" applyAlignment="1">
      <alignment vertical="center"/>
    </xf>
    <xf numFmtId="164" fontId="0" fillId="7" borderId="87" xfId="0" applyNumberFormat="1" applyFill="1" applyBorder="1" applyAlignment="1">
      <alignment vertical="center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10" borderId="18" xfId="0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horizontal="center" vertical="center" wrapText="1"/>
      <protection locked="0"/>
    </xf>
    <xf numFmtId="0" fontId="9" fillId="10" borderId="47" xfId="0" applyFont="1" applyFill="1" applyBorder="1" applyAlignment="1" applyProtection="1">
      <alignment horizontal="center" vertical="center" wrapText="1"/>
      <protection locked="0"/>
    </xf>
    <xf numFmtId="0" fontId="4" fillId="11" borderId="47" xfId="0" applyFont="1" applyFill="1" applyBorder="1" applyAlignment="1" applyProtection="1">
      <alignment horizontal="center" vertical="center" wrapText="1"/>
      <protection locked="0"/>
    </xf>
    <xf numFmtId="0" fontId="6" fillId="11" borderId="47" xfId="0" applyFont="1" applyFill="1" applyBorder="1" applyAlignment="1" applyProtection="1">
      <alignment horizontal="center" vertical="center" wrapText="1"/>
      <protection locked="0"/>
    </xf>
    <xf numFmtId="0" fontId="4" fillId="10" borderId="18" xfId="0" applyFont="1" applyFill="1" applyBorder="1" applyAlignment="1" applyProtection="1">
      <alignment horizontal="center" vertical="center" wrapText="1"/>
      <protection locked="0"/>
    </xf>
    <xf numFmtId="0" fontId="4" fillId="10" borderId="18" xfId="0" applyFont="1" applyFill="1" applyBorder="1" applyAlignment="1" applyProtection="1">
      <alignment horizontal="center" vertical="center"/>
      <protection locked="0"/>
    </xf>
    <xf numFmtId="0" fontId="4" fillId="10" borderId="4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right" vertical="center" wrapText="1"/>
      <protection locked="0"/>
    </xf>
    <xf numFmtId="0" fontId="6" fillId="11" borderId="47" xfId="0" applyFont="1" applyFill="1" applyBorder="1" applyAlignment="1">
      <alignment horizontal="center" vertical="center" wrapText="1"/>
    </xf>
    <xf numFmtId="0" fontId="6" fillId="11" borderId="10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16" borderId="49" xfId="0" applyFill="1" applyBorder="1" applyProtection="1">
      <protection locked="0"/>
    </xf>
    <xf numFmtId="0" fontId="0" fillId="16" borderId="58" xfId="0" applyFill="1" applyBorder="1" applyProtection="1">
      <protection locked="0"/>
    </xf>
    <xf numFmtId="0" fontId="0" fillId="16" borderId="13" xfId="0" applyFill="1" applyBorder="1" applyProtection="1">
      <protection locked="0"/>
    </xf>
    <xf numFmtId="0" fontId="0" fillId="16" borderId="54" xfId="0" applyFill="1" applyBorder="1" applyProtection="1">
      <protection locked="0"/>
    </xf>
    <xf numFmtId="0" fontId="0" fillId="16" borderId="52" xfId="0" applyFill="1" applyBorder="1" applyProtection="1">
      <protection locked="0"/>
    </xf>
    <xf numFmtId="164" fontId="0" fillId="0" borderId="17" xfId="0" applyNumberFormat="1" applyBorder="1" applyProtection="1">
      <protection locked="0"/>
    </xf>
    <xf numFmtId="164" fontId="0" fillId="16" borderId="60" xfId="0" applyNumberFormat="1" applyFill="1" applyBorder="1" applyProtection="1">
      <protection locked="0"/>
    </xf>
    <xf numFmtId="164" fontId="0" fillId="16" borderId="55" xfId="0" applyNumberFormat="1" applyFill="1" applyBorder="1" applyProtection="1">
      <protection locked="0"/>
    </xf>
    <xf numFmtId="164" fontId="0" fillId="16" borderId="62" xfId="0" applyNumberFormat="1" applyFill="1" applyBorder="1" applyProtection="1">
      <protection locked="0"/>
    </xf>
    <xf numFmtId="164" fontId="0" fillId="16" borderId="61" xfId="0" applyNumberFormat="1" applyFill="1" applyBorder="1" applyProtection="1">
      <protection locked="0"/>
    </xf>
    <xf numFmtId="164" fontId="0" fillId="16" borderId="26" xfId="0" applyNumberFormat="1" applyFill="1" applyBorder="1" applyProtection="1">
      <protection locked="0"/>
    </xf>
    <xf numFmtId="164" fontId="0" fillId="16" borderId="63" xfId="0" applyNumberForma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4" fontId="0" fillId="4" borderId="48" xfId="0" applyNumberFormat="1" applyFill="1" applyBorder="1" applyProtection="1">
      <protection locked="0"/>
    </xf>
    <xf numFmtId="4" fontId="0" fillId="4" borderId="18" xfId="0" applyNumberFormat="1" applyFill="1" applyBorder="1" applyProtection="1">
      <protection locked="0"/>
    </xf>
    <xf numFmtId="4" fontId="0" fillId="4" borderId="19" xfId="0" applyNumberFormat="1" applyFill="1" applyBorder="1" applyProtection="1">
      <protection locked="0"/>
    </xf>
    <xf numFmtId="4" fontId="0" fillId="4" borderId="59" xfId="0" applyNumberFormat="1" applyFill="1" applyBorder="1" applyProtection="1">
      <protection locked="0"/>
    </xf>
    <xf numFmtId="4" fontId="0" fillId="4" borderId="20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vertical="center" wrapText="1"/>
      <protection locked="0"/>
    </xf>
    <xf numFmtId="164" fontId="0" fillId="2" borderId="41" xfId="0" applyNumberFormat="1" applyFill="1" applyBorder="1" applyAlignment="1">
      <alignment vertical="center"/>
    </xf>
    <xf numFmtId="164" fontId="0" fillId="2" borderId="42" xfId="0" applyNumberFormat="1" applyFill="1" applyBorder="1" applyAlignment="1">
      <alignment vertical="center"/>
    </xf>
    <xf numFmtId="164" fontId="0" fillId="2" borderId="43" xfId="0" applyNumberFormat="1" applyFill="1" applyBorder="1" applyAlignment="1">
      <alignment vertical="center"/>
    </xf>
    <xf numFmtId="164" fontId="0" fillId="2" borderId="44" xfId="0" applyNumberFormat="1" applyFill="1" applyBorder="1" applyAlignment="1">
      <alignment vertical="center"/>
    </xf>
    <xf numFmtId="164" fontId="0" fillId="2" borderId="45" xfId="0" applyNumberFormat="1" applyFill="1" applyBorder="1" applyAlignment="1">
      <alignment vertical="center"/>
    </xf>
    <xf numFmtId="164" fontId="0" fillId="2" borderId="46" xfId="0" applyNumberFormat="1" applyFill="1" applyBorder="1" applyAlignment="1">
      <alignment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164" fontId="0" fillId="0" borderId="29" xfId="0" applyNumberFormat="1" applyBorder="1" applyAlignment="1" applyProtection="1">
      <alignment vertical="center"/>
      <protection locked="0"/>
    </xf>
    <xf numFmtId="164" fontId="0" fillId="0" borderId="30" xfId="0" applyNumberFormat="1" applyBorder="1" applyAlignment="1" applyProtection="1">
      <alignment vertical="center"/>
      <protection locked="0"/>
    </xf>
    <xf numFmtId="164" fontId="0" fillId="0" borderId="31" xfId="0" applyNumberFormat="1" applyBorder="1" applyAlignment="1" applyProtection="1">
      <alignment vertical="center"/>
      <protection locked="0"/>
    </xf>
    <xf numFmtId="164" fontId="0" fillId="0" borderId="17" xfId="0" applyNumberFormat="1" applyBorder="1" applyAlignment="1" applyProtection="1">
      <alignment vertical="center"/>
      <protection locked="0"/>
    </xf>
    <xf numFmtId="164" fontId="0" fillId="0" borderId="18" xfId="0" applyNumberFormat="1" applyBorder="1" applyAlignment="1" applyProtection="1">
      <alignment vertical="center"/>
      <protection locked="0"/>
    </xf>
    <xf numFmtId="164" fontId="0" fillId="0" borderId="32" xfId="0" applyNumberFormat="1" applyBorder="1" applyAlignment="1" applyProtection="1">
      <alignment vertical="center"/>
      <protection locked="0"/>
    </xf>
    <xf numFmtId="164" fontId="0" fillId="16" borderId="50" xfId="0" applyNumberFormat="1" applyFill="1" applyBorder="1" applyProtection="1">
      <protection locked="0"/>
    </xf>
    <xf numFmtId="164" fontId="0" fillId="16" borderId="53" xfId="0" applyNumberFormat="1" applyFill="1" applyBorder="1" applyProtection="1">
      <protection locked="0"/>
    </xf>
    <xf numFmtId="164" fontId="0" fillId="16" borderId="57" xfId="0" applyNumberFormat="1" applyFill="1" applyBorder="1" applyProtection="1">
      <protection locked="0"/>
    </xf>
    <xf numFmtId="0" fontId="0" fillId="0" borderId="33" xfId="0" applyBorder="1" applyProtection="1">
      <protection locked="0"/>
    </xf>
    <xf numFmtId="164" fontId="0" fillId="14" borderId="55" xfId="0" applyNumberFormat="1" applyFill="1" applyBorder="1" applyProtection="1">
      <protection locked="0"/>
    </xf>
    <xf numFmtId="164" fontId="0" fillId="14" borderId="57" xfId="0" applyNumberFormat="1" applyFill="1" applyBorder="1" applyProtection="1">
      <protection locked="0"/>
    </xf>
    <xf numFmtId="164" fontId="0" fillId="14" borderId="50" xfId="0" applyNumberFormat="1" applyFill="1" applyBorder="1" applyProtection="1">
      <protection locked="0"/>
    </xf>
    <xf numFmtId="0" fontId="15" fillId="0" borderId="11" xfId="0" applyFont="1" applyBorder="1" applyAlignment="1" applyProtection="1">
      <alignment horizontal="center"/>
      <protection locked="0"/>
    </xf>
    <xf numFmtId="164" fontId="0" fillId="0" borderId="19" xfId="0" applyNumberFormat="1" applyBorder="1" applyProtection="1">
      <protection locked="0"/>
    </xf>
    <xf numFmtId="164" fontId="0" fillId="2" borderId="38" xfId="0" applyNumberFormat="1" applyFill="1" applyBorder="1" applyAlignment="1">
      <alignment vertical="center"/>
    </xf>
    <xf numFmtId="164" fontId="0" fillId="2" borderId="39" xfId="0" applyNumberFormat="1" applyFill="1" applyBorder="1" applyAlignment="1">
      <alignment vertical="center"/>
    </xf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 applyAlignment="1" applyProtection="1">
      <alignment horizontal="center" wrapText="1"/>
      <protection locked="0"/>
    </xf>
    <xf numFmtId="0" fontId="5" fillId="2" borderId="15" xfId="0" applyFont="1" applyFill="1" applyBorder="1" applyAlignment="1" applyProtection="1">
      <alignment horizontal="center" wrapText="1"/>
      <protection locked="0"/>
    </xf>
    <xf numFmtId="0" fontId="5" fillId="2" borderId="16" xfId="0" applyFont="1" applyFill="1" applyBorder="1" applyAlignment="1" applyProtection="1">
      <alignment horizontal="center" wrapText="1"/>
      <protection locked="0"/>
    </xf>
    <xf numFmtId="0" fontId="5" fillId="2" borderId="25" xfId="0" applyFont="1" applyFill="1" applyBorder="1" applyAlignment="1" applyProtection="1">
      <alignment horizontal="center" wrapText="1"/>
      <protection locked="0"/>
    </xf>
    <xf numFmtId="0" fontId="5" fillId="2" borderId="26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Protection="1">
      <protection locked="0"/>
    </xf>
    <xf numFmtId="164" fontId="0" fillId="0" borderId="106" xfId="0" applyNumberFormat="1" applyBorder="1" applyProtection="1">
      <protection locked="0"/>
    </xf>
    <xf numFmtId="164" fontId="0" fillId="0" borderId="107" xfId="0" applyNumberFormat="1" applyBorder="1" applyProtection="1">
      <protection locked="0"/>
    </xf>
    <xf numFmtId="164" fontId="0" fillId="0" borderId="108" xfId="0" applyNumberFormat="1" applyBorder="1" applyProtection="1">
      <protection locked="0"/>
    </xf>
    <xf numFmtId="164" fontId="0" fillId="0" borderId="111" xfId="0" applyNumberFormat="1" applyBorder="1" applyProtection="1">
      <protection locked="0"/>
    </xf>
    <xf numFmtId="164" fontId="0" fillId="0" borderId="109" xfId="0" applyNumberFormat="1" applyBorder="1" applyProtection="1">
      <protection locked="0"/>
    </xf>
    <xf numFmtId="164" fontId="0" fillId="0" borderId="110" xfId="0" applyNumberFormat="1" applyBorder="1" applyProtection="1">
      <protection locked="0"/>
    </xf>
    <xf numFmtId="0" fontId="7" fillId="3" borderId="1" xfId="0" applyFont="1" applyFill="1" applyBorder="1" applyProtection="1">
      <protection locked="0"/>
    </xf>
    <xf numFmtId="164" fontId="0" fillId="16" borderId="17" xfId="0" applyNumberFormat="1" applyFill="1" applyBorder="1" applyProtection="1">
      <protection locked="0"/>
    </xf>
    <xf numFmtId="164" fontId="0" fillId="16" borderId="18" xfId="0" applyNumberFormat="1" applyFill="1" applyBorder="1" applyProtection="1">
      <protection locked="0"/>
    </xf>
    <xf numFmtId="164" fontId="0" fillId="16" borderId="32" xfId="0" applyNumberForma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1" fillId="4" borderId="27" xfId="0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right" vertical="center"/>
      <protection locked="0"/>
    </xf>
    <xf numFmtId="164" fontId="0" fillId="4" borderId="44" xfId="0" applyNumberFormat="1" applyFill="1" applyBorder="1" applyAlignment="1">
      <alignment vertical="center"/>
    </xf>
    <xf numFmtId="164" fontId="0" fillId="4" borderId="45" xfId="0" applyNumberFormat="1" applyFill="1" applyBorder="1" applyAlignment="1">
      <alignment vertical="center"/>
    </xf>
    <xf numFmtId="164" fontId="0" fillId="4" borderId="46" xfId="0" applyNumberFormat="1" applyFill="1" applyBorder="1" applyAlignment="1">
      <alignment vertical="center"/>
    </xf>
    <xf numFmtId="164" fontId="0" fillId="2" borderId="40" xfId="0" applyNumberFormat="1" applyFill="1" applyBorder="1" applyAlignment="1">
      <alignment vertical="center"/>
    </xf>
    <xf numFmtId="164" fontId="0" fillId="2" borderId="35" xfId="0" applyNumberFormat="1" applyFill="1" applyBorder="1" applyAlignment="1">
      <alignment vertical="center"/>
    </xf>
    <xf numFmtId="164" fontId="0" fillId="2" borderId="36" xfId="0" applyNumberFormat="1" applyFill="1" applyBorder="1" applyAlignment="1">
      <alignment vertical="center"/>
    </xf>
    <xf numFmtId="164" fontId="0" fillId="2" borderId="37" xfId="0" applyNumberFormat="1" applyFill="1" applyBorder="1" applyAlignment="1">
      <alignment vertical="center"/>
    </xf>
    <xf numFmtId="164" fontId="0" fillId="0" borderId="50" xfId="0" applyNumberFormat="1" applyBorder="1" applyAlignment="1" applyProtection="1">
      <alignment vertical="center"/>
      <protection locked="0"/>
    </xf>
    <xf numFmtId="164" fontId="0" fillId="0" borderId="57" xfId="0" applyNumberFormat="1" applyBorder="1" applyAlignment="1" applyProtection="1">
      <alignment vertical="center"/>
      <protection locked="0"/>
    </xf>
    <xf numFmtId="2" fontId="20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 applyProtection="1">
      <protection locked="0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wrapText="1"/>
      <protection locked="0"/>
    </xf>
    <xf numFmtId="0" fontId="0" fillId="0" borderId="0" xfId="0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/>
    <xf numFmtId="0" fontId="24" fillId="0" borderId="0" xfId="0" applyFont="1" applyAlignment="1">
      <alignment vertical="center" wrapText="1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11" fillId="0" borderId="0" xfId="0" applyFont="1" applyAlignment="1" applyProtection="1">
      <alignment horizontal="right" vertical="center" wrapText="1"/>
      <protection locked="0"/>
    </xf>
    <xf numFmtId="0" fontId="6" fillId="12" borderId="0" xfId="0" applyFont="1" applyFill="1" applyAlignment="1" applyProtection="1">
      <alignment vertical="center" wrapText="1"/>
      <protection locked="0"/>
    </xf>
    <xf numFmtId="0" fontId="6" fillId="10" borderId="0" xfId="0" applyFont="1" applyFill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4" fontId="4" fillId="0" borderId="0" xfId="0" applyNumberFormat="1" applyFont="1" applyFill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4" fontId="4" fillId="0" borderId="0" xfId="0" applyNumberFormat="1" applyFont="1" applyBorder="1" applyAlignment="1" applyProtection="1">
      <alignment vertical="center"/>
      <protection locked="0"/>
    </xf>
    <xf numFmtId="4" fontId="0" fillId="0" borderId="0" xfId="0" applyNumberFormat="1" applyBorder="1" applyAlignment="1" applyProtection="1">
      <alignment vertical="center"/>
      <protection locked="0"/>
    </xf>
    <xf numFmtId="4" fontId="0" fillId="0" borderId="0" xfId="0" applyNumberFormat="1" applyBorder="1" applyProtection="1">
      <protection locked="0"/>
    </xf>
    <xf numFmtId="9" fontId="0" fillId="0" borderId="0" xfId="0" applyNumberFormat="1" applyBorder="1" applyAlignment="1" applyProtection="1">
      <alignment horizontal="right" vertical="center"/>
      <protection locked="0"/>
    </xf>
    <xf numFmtId="0" fontId="0" fillId="0" borderId="0" xfId="0" applyProtection="1"/>
    <xf numFmtId="0" fontId="1" fillId="0" borderId="0" xfId="0" applyFont="1" applyFill="1" applyAlignment="1" applyProtection="1">
      <alignment horizontal="center" vertical="center"/>
    </xf>
    <xf numFmtId="0" fontId="6" fillId="11" borderId="111" xfId="0" applyFont="1" applyFill="1" applyBorder="1" applyAlignment="1" applyProtection="1">
      <alignment horizontal="center" vertical="center" wrapText="1"/>
    </xf>
    <xf numFmtId="4" fontId="6" fillId="11" borderId="108" xfId="0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98" xfId="0" applyFont="1" applyBorder="1" applyProtection="1"/>
    <xf numFmtId="4" fontId="7" fillId="0" borderId="99" xfId="0" applyNumberFormat="1" applyFont="1" applyBorder="1" applyAlignment="1" applyProtection="1">
      <alignment horizontal="center"/>
    </xf>
    <xf numFmtId="4" fontId="7" fillId="0" borderId="0" xfId="0" applyNumberFormat="1" applyFont="1" applyFill="1" applyProtection="1"/>
    <xf numFmtId="0" fontId="6" fillId="13" borderId="98" xfId="0" applyFont="1" applyFill="1" applyBorder="1" applyAlignment="1" applyProtection="1">
      <alignment horizontal="center" vertical="center" wrapText="1"/>
    </xf>
    <xf numFmtId="4" fontId="6" fillId="13" borderId="99" xfId="0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vertical="center"/>
    </xf>
    <xf numFmtId="0" fontId="0" fillId="0" borderId="113" xfId="0" applyBorder="1" applyProtection="1"/>
    <xf numFmtId="4" fontId="0" fillId="0" borderId="114" xfId="0" applyNumberFormat="1" applyBorder="1" applyProtection="1"/>
    <xf numFmtId="4" fontId="0" fillId="0" borderId="0" xfId="0" applyNumberFormat="1" applyProtection="1"/>
    <xf numFmtId="0" fontId="6" fillId="14" borderId="27" xfId="0" applyFont="1" applyFill="1" applyBorder="1" applyAlignment="1" applyProtection="1">
      <alignment horizontal="center" vertical="center"/>
    </xf>
    <xf numFmtId="4" fontId="6" fillId="14" borderId="89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/>
    </xf>
    <xf numFmtId="0" fontId="4" fillId="14" borderId="33" xfId="0" applyFont="1" applyFill="1" applyBorder="1" applyAlignment="1" applyProtection="1">
      <alignment vertical="center" wrapText="1"/>
    </xf>
    <xf numFmtId="0" fontId="0" fillId="14" borderId="48" xfId="0" applyFill="1" applyBorder="1" applyAlignment="1" applyProtection="1">
      <alignment horizontal="center" vertical="center"/>
    </xf>
    <xf numFmtId="9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NumberFormat="1" applyFont="1" applyAlignment="1" applyProtection="1">
      <alignment horizontal="center" vertical="center"/>
    </xf>
    <xf numFmtId="9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4" fontId="4" fillId="6" borderId="115" xfId="0" applyNumberFormat="1" applyFont="1" applyFill="1" applyBorder="1" applyAlignment="1" applyProtection="1">
      <alignment horizontal="center" vertical="center"/>
    </xf>
    <xf numFmtId="4" fontId="4" fillId="17" borderId="104" xfId="0" applyNumberFormat="1" applyFont="1" applyFill="1" applyBorder="1" applyAlignment="1" applyProtection="1">
      <alignment horizontal="center" vertical="center"/>
    </xf>
    <xf numFmtId="0" fontId="19" fillId="6" borderId="27" xfId="0" applyFont="1" applyFill="1" applyBorder="1" applyAlignment="1" applyProtection="1">
      <alignment vertical="center" wrapText="1"/>
    </xf>
    <xf numFmtId="4" fontId="4" fillId="6" borderId="103" xfId="0" applyNumberFormat="1" applyFont="1" applyFill="1" applyBorder="1" applyAlignment="1" applyProtection="1">
      <alignment vertical="center"/>
    </xf>
    <xf numFmtId="4" fontId="1" fillId="17" borderId="104" xfId="0" applyNumberFormat="1" applyFont="1" applyFill="1" applyBorder="1" applyAlignment="1" applyProtection="1">
      <alignment vertical="center"/>
    </xf>
    <xf numFmtId="4" fontId="0" fillId="6" borderId="47" xfId="0" applyNumberFormat="1" applyFill="1" applyBorder="1" applyAlignment="1" applyProtection="1">
      <alignment vertical="center" wrapText="1"/>
    </xf>
    <xf numFmtId="4" fontId="0" fillId="0" borderId="0" xfId="0" applyNumberFormat="1" applyAlignment="1" applyProtection="1">
      <alignment vertical="center"/>
    </xf>
    <xf numFmtId="0" fontId="0" fillId="6" borderId="18" xfId="0" applyFill="1" applyBorder="1" applyAlignment="1" applyProtection="1">
      <alignment horizontal="right" vertical="center"/>
    </xf>
    <xf numFmtId="4" fontId="0" fillId="6" borderId="18" xfId="0" applyNumberFormat="1" applyFill="1" applyBorder="1" applyProtection="1"/>
    <xf numFmtId="9" fontId="0" fillId="6" borderId="18" xfId="0" applyNumberFormat="1" applyFill="1" applyBorder="1" applyAlignment="1" applyProtection="1">
      <alignment horizontal="right" vertical="center"/>
    </xf>
    <xf numFmtId="9" fontId="0" fillId="0" borderId="0" xfId="0" applyNumberFormat="1" applyBorder="1" applyAlignment="1" applyProtection="1">
      <alignment horizontal="right" vertical="center"/>
    </xf>
    <xf numFmtId="4" fontId="0" fillId="0" borderId="0" xfId="0" applyNumberFormat="1" applyBorder="1" applyProtection="1"/>
    <xf numFmtId="0" fontId="4" fillId="10" borderId="111" xfId="0" applyFont="1" applyFill="1" applyBorder="1" applyAlignment="1" applyProtection="1">
      <alignment horizontal="left" vertical="center" wrapText="1"/>
    </xf>
    <xf numFmtId="9" fontId="0" fillId="0" borderId="98" xfId="0" applyNumberFormat="1" applyBorder="1" applyAlignment="1" applyProtection="1">
      <alignment horizontal="right" vertical="center"/>
    </xf>
    <xf numFmtId="4" fontId="4" fillId="0" borderId="99" xfId="0" applyNumberFormat="1" applyFont="1" applyBorder="1" applyProtection="1"/>
    <xf numFmtId="0" fontId="4" fillId="15" borderId="113" xfId="0" applyFont="1" applyFill="1" applyBorder="1" applyAlignment="1" applyProtection="1">
      <alignment horizontal="left" vertical="center" wrapText="1"/>
    </xf>
    <xf numFmtId="4" fontId="6" fillId="13" borderId="114" xfId="0" applyNumberFormat="1" applyFont="1" applyFill="1" applyBorder="1" applyAlignment="1" applyProtection="1">
      <alignment horizontal="center" vertical="center"/>
    </xf>
    <xf numFmtId="2" fontId="21" fillId="0" borderId="18" xfId="0" applyNumberFormat="1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164" fontId="1" fillId="2" borderId="64" xfId="0" applyNumberFormat="1" applyFont="1" applyFill="1" applyBorder="1" applyAlignment="1">
      <alignment horizontal="center" vertical="center"/>
    </xf>
    <xf numFmtId="164" fontId="1" fillId="2" borderId="65" xfId="0" applyNumberFormat="1" applyFont="1" applyFill="1" applyBorder="1" applyAlignment="1">
      <alignment horizontal="center" vertical="center"/>
    </xf>
    <xf numFmtId="0" fontId="1" fillId="2" borderId="66" xfId="0" applyFont="1" applyFill="1" applyBorder="1" applyAlignment="1" applyProtection="1">
      <alignment horizontal="center" vertical="center"/>
      <protection locked="0"/>
    </xf>
    <xf numFmtId="0" fontId="1" fillId="2" borderId="67" xfId="0" applyFont="1" applyFill="1" applyBorder="1" applyAlignment="1" applyProtection="1">
      <alignment horizontal="center" vertical="center"/>
      <protection locked="0"/>
    </xf>
    <xf numFmtId="0" fontId="1" fillId="2" borderId="68" xfId="0" applyFont="1" applyFill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0" fontId="1" fillId="2" borderId="70" xfId="0" applyFont="1" applyFill="1" applyBorder="1" applyAlignment="1" applyProtection="1">
      <alignment horizontal="center" vertical="center"/>
      <protection locked="0"/>
    </xf>
    <xf numFmtId="0" fontId="4" fillId="2" borderId="71" xfId="0" applyFont="1" applyFill="1" applyBorder="1" applyAlignment="1" applyProtection="1">
      <alignment horizontal="center" vertical="center"/>
      <protection locked="0"/>
    </xf>
    <xf numFmtId="0" fontId="4" fillId="2" borderId="72" xfId="0" applyFont="1" applyFill="1" applyBorder="1" applyAlignment="1" applyProtection="1">
      <alignment horizontal="center" vertical="center"/>
      <protection locked="0"/>
    </xf>
    <xf numFmtId="0" fontId="4" fillId="2" borderId="73" xfId="0" applyFont="1" applyFill="1" applyBorder="1" applyAlignment="1" applyProtection="1">
      <alignment horizontal="center" vertical="center"/>
      <protection locked="0"/>
    </xf>
    <xf numFmtId="0" fontId="4" fillId="2" borderId="74" xfId="0" applyFont="1" applyFill="1" applyBorder="1" applyAlignment="1" applyProtection="1">
      <alignment horizontal="center" vertical="center"/>
      <protection locked="0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0" fontId="4" fillId="2" borderId="76" xfId="0" applyFont="1" applyFill="1" applyBorder="1" applyAlignment="1" applyProtection="1">
      <alignment horizontal="center" vertical="center"/>
      <protection locked="0"/>
    </xf>
    <xf numFmtId="4" fontId="1" fillId="2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3" fillId="0" borderId="18" xfId="0" applyFont="1" applyBorder="1" applyAlignment="1" applyProtection="1">
      <alignment vertical="center" wrapText="1"/>
      <protection locked="0"/>
    </xf>
    <xf numFmtId="0" fontId="23" fillId="0" borderId="18" xfId="0" applyFont="1" applyBorder="1" applyAlignment="1">
      <alignment vertical="center" wrapText="1"/>
    </xf>
    <xf numFmtId="0" fontId="21" fillId="0" borderId="18" xfId="0" applyFont="1" applyBorder="1" applyAlignment="1" applyProtection="1">
      <alignment horizontal="left" vertical="center"/>
      <protection locked="0"/>
    </xf>
    <xf numFmtId="0" fontId="22" fillId="0" borderId="18" xfId="0" applyFont="1" applyBorder="1"/>
    <xf numFmtId="0" fontId="24" fillId="0" borderId="18" xfId="0" applyFont="1" applyBorder="1" applyAlignment="1" applyProtection="1">
      <alignment vertical="center" wrapText="1"/>
      <protection locked="0"/>
    </xf>
    <xf numFmtId="0" fontId="24" fillId="0" borderId="18" xfId="0" applyFont="1" applyBorder="1" applyAlignment="1">
      <alignment vertical="center" wrapText="1"/>
    </xf>
    <xf numFmtId="164" fontId="1" fillId="9" borderId="27" xfId="0" applyNumberFormat="1" applyFont="1" applyFill="1" applyBorder="1" applyAlignment="1">
      <alignment horizontal="center" vertical="center"/>
    </xf>
    <xf numFmtId="164" fontId="1" fillId="9" borderId="88" xfId="0" applyNumberFormat="1" applyFont="1" applyFill="1" applyBorder="1" applyAlignment="1">
      <alignment horizontal="center" vertical="center"/>
    </xf>
    <xf numFmtId="164" fontId="1" fillId="9" borderId="89" xfId="0" applyNumberFormat="1" applyFont="1" applyFill="1" applyBorder="1" applyAlignment="1">
      <alignment horizontal="center" vertical="center"/>
    </xf>
    <xf numFmtId="0" fontId="1" fillId="7" borderId="77" xfId="0" applyFont="1" applyFill="1" applyBorder="1" applyAlignment="1" applyProtection="1">
      <alignment horizontal="center" vertical="center"/>
      <protection locked="0"/>
    </xf>
    <xf numFmtId="0" fontId="1" fillId="7" borderId="78" xfId="0" applyFont="1" applyFill="1" applyBorder="1" applyAlignment="1" applyProtection="1">
      <alignment horizontal="center" vertical="center"/>
      <protection locked="0"/>
    </xf>
    <xf numFmtId="0" fontId="1" fillId="7" borderId="70" xfId="0" applyFont="1" applyFill="1" applyBorder="1" applyAlignment="1" applyProtection="1">
      <alignment horizontal="center" vertical="center"/>
      <protection locked="0"/>
    </xf>
    <xf numFmtId="0" fontId="0" fillId="16" borderId="69" xfId="0" applyFill="1" applyBorder="1" applyProtection="1">
      <protection locked="0"/>
    </xf>
    <xf numFmtId="0" fontId="0" fillId="14" borderId="80" xfId="0" applyFill="1" applyBorder="1" applyProtection="1">
      <protection locked="0"/>
    </xf>
    <xf numFmtId="0" fontId="0" fillId="14" borderId="81" xfId="0" applyFill="1" applyBorder="1" applyProtection="1">
      <protection locked="0"/>
    </xf>
    <xf numFmtId="164" fontId="0" fillId="16" borderId="82" xfId="0" applyNumberFormat="1" applyFill="1" applyBorder="1" applyProtection="1">
      <protection locked="0"/>
    </xf>
    <xf numFmtId="164" fontId="0" fillId="14" borderId="56" xfId="0" applyNumberFormat="1" applyFill="1" applyBorder="1" applyProtection="1">
      <protection locked="0"/>
    </xf>
    <xf numFmtId="164" fontId="0" fillId="14" borderId="83" xfId="0" applyNumberFormat="1" applyFill="1" applyBorder="1" applyProtection="1">
      <protection locked="0"/>
    </xf>
    <xf numFmtId="0" fontId="0" fillId="0" borderId="18" xfId="0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vertical="center"/>
      <protection locked="0"/>
    </xf>
    <xf numFmtId="0" fontId="0" fillId="5" borderId="57" xfId="0" applyFill="1" applyBorder="1" applyProtection="1">
      <protection locked="0"/>
    </xf>
    <xf numFmtId="0" fontId="0" fillId="16" borderId="68" xfId="0" applyFill="1" applyBorder="1" applyProtection="1">
      <protection locked="0"/>
    </xf>
    <xf numFmtId="0" fontId="0" fillId="14" borderId="52" xfId="0" applyFill="1" applyBorder="1" applyProtection="1">
      <protection locked="0"/>
    </xf>
    <xf numFmtId="0" fontId="0" fillId="0" borderId="18" xfId="0" applyBorder="1" applyAlignment="1">
      <alignment vertical="center"/>
    </xf>
    <xf numFmtId="0" fontId="0" fillId="0" borderId="18" xfId="0" applyBorder="1"/>
    <xf numFmtId="0" fontId="0" fillId="0" borderId="0" xfId="0"/>
    <xf numFmtId="4" fontId="1" fillId="15" borderId="33" xfId="0" applyNumberFormat="1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90" zoomScaleNormal="90" workbookViewId="0">
      <pane ySplit="1" topLeftCell="A5" activePane="bottomLeft" state="frozen"/>
      <selection pane="bottomLeft" activeCell="H14" sqref="H14"/>
    </sheetView>
  </sheetViews>
  <sheetFormatPr defaultColWidth="8.85546875" defaultRowHeight="15" x14ac:dyDescent="0.25"/>
  <cols>
    <col min="1" max="1" width="23.42578125" style="12" customWidth="1"/>
    <col min="2" max="2" width="40.42578125" style="12" customWidth="1"/>
    <col min="3" max="11" width="8.7109375" style="12" customWidth="1"/>
    <col min="12" max="12" width="17" style="12" customWidth="1"/>
    <col min="13" max="16384" width="8.85546875" style="12"/>
  </cols>
  <sheetData>
    <row r="1" spans="1:12" s="203" customFormat="1" ht="51" customHeight="1" x14ac:dyDescent="0.3">
      <c r="A1" s="256" t="s">
        <v>193</v>
      </c>
      <c r="B1" s="42" t="s">
        <v>0</v>
      </c>
      <c r="C1" s="313" t="s">
        <v>55</v>
      </c>
      <c r="D1" s="313"/>
      <c r="E1" s="313"/>
      <c r="F1" s="313" t="s">
        <v>57</v>
      </c>
      <c r="G1" s="313"/>
      <c r="H1" s="314"/>
      <c r="I1" s="315" t="s">
        <v>47</v>
      </c>
      <c r="J1" s="316"/>
      <c r="K1" s="317"/>
      <c r="L1" s="24"/>
    </row>
    <row r="2" spans="1:12" ht="21" customHeight="1" x14ac:dyDescent="0.3">
      <c r="A2" s="204" t="s">
        <v>1</v>
      </c>
      <c r="B2" s="60"/>
      <c r="C2" s="205" t="s">
        <v>2</v>
      </c>
      <c r="D2" s="206" t="s">
        <v>3</v>
      </c>
      <c r="E2" s="207" t="s">
        <v>4</v>
      </c>
      <c r="F2" s="205" t="s">
        <v>2</v>
      </c>
      <c r="G2" s="206" t="s">
        <v>3</v>
      </c>
      <c r="H2" s="208" t="s">
        <v>4</v>
      </c>
      <c r="I2" s="209" t="s">
        <v>2</v>
      </c>
      <c r="J2" s="206" t="s">
        <v>3</v>
      </c>
      <c r="K2" s="210" t="s">
        <v>4</v>
      </c>
    </row>
    <row r="3" spans="1:12" s="53" customFormat="1" ht="35.25" customHeight="1" thickBot="1" x14ac:dyDescent="0.25">
      <c r="B3" s="211" t="s">
        <v>8</v>
      </c>
      <c r="C3" s="212" t="s">
        <v>5</v>
      </c>
      <c r="D3" s="213" t="s">
        <v>6</v>
      </c>
      <c r="E3" s="214" t="s">
        <v>7</v>
      </c>
      <c r="F3" s="212" t="s">
        <v>5</v>
      </c>
      <c r="G3" s="213" t="s">
        <v>6</v>
      </c>
      <c r="H3" s="215" t="s">
        <v>7</v>
      </c>
      <c r="I3" s="216" t="s">
        <v>5</v>
      </c>
      <c r="J3" s="213" t="s">
        <v>6</v>
      </c>
      <c r="K3" s="217" t="s">
        <v>7</v>
      </c>
    </row>
    <row r="4" spans="1:12" ht="15.75" x14ac:dyDescent="0.25">
      <c r="A4" s="218" t="s">
        <v>9</v>
      </c>
      <c r="B4" s="60" t="s">
        <v>10</v>
      </c>
      <c r="C4" s="219">
        <v>0</v>
      </c>
      <c r="D4" s="220">
        <v>0</v>
      </c>
      <c r="E4" s="221">
        <v>0</v>
      </c>
      <c r="F4" s="222">
        <v>0</v>
      </c>
      <c r="G4" s="223">
        <v>0</v>
      </c>
      <c r="H4" s="224">
        <v>0</v>
      </c>
      <c r="I4" s="219">
        <v>0</v>
      </c>
      <c r="J4" s="220">
        <v>0</v>
      </c>
      <c r="K4" s="224">
        <v>0</v>
      </c>
    </row>
    <row r="5" spans="1:12" ht="15.75" x14ac:dyDescent="0.25">
      <c r="A5" s="218" t="s">
        <v>9</v>
      </c>
      <c r="B5" s="60" t="s">
        <v>11</v>
      </c>
      <c r="C5" s="162">
        <v>0</v>
      </c>
      <c r="D5" s="63">
        <v>0</v>
      </c>
      <c r="E5" s="64">
        <v>0</v>
      </c>
      <c r="F5" s="162">
        <v>0</v>
      </c>
      <c r="G5" s="63">
        <v>0</v>
      </c>
      <c r="H5" s="64">
        <v>0</v>
      </c>
      <c r="I5" s="162">
        <v>0</v>
      </c>
      <c r="J5" s="63">
        <v>0</v>
      </c>
      <c r="K5" s="64">
        <v>0</v>
      </c>
    </row>
    <row r="6" spans="1:12" ht="16.5" customHeight="1" x14ac:dyDescent="0.25">
      <c r="A6" s="225"/>
      <c r="B6" s="67"/>
      <c r="C6" s="226"/>
      <c r="D6" s="227"/>
      <c r="E6" s="228"/>
      <c r="F6" s="226"/>
      <c r="G6" s="227"/>
      <c r="H6" s="228"/>
      <c r="I6" s="226"/>
      <c r="J6" s="227"/>
      <c r="K6" s="228"/>
    </row>
    <row r="7" spans="1:12" ht="15.75" x14ac:dyDescent="0.25">
      <c r="A7" s="218" t="s">
        <v>12</v>
      </c>
      <c r="B7" s="60" t="s">
        <v>135</v>
      </c>
      <c r="C7" s="162">
        <v>0</v>
      </c>
      <c r="D7" s="63">
        <v>0</v>
      </c>
      <c r="E7" s="64">
        <v>0</v>
      </c>
      <c r="F7" s="162">
        <v>0</v>
      </c>
      <c r="G7" s="63">
        <v>0</v>
      </c>
      <c r="H7" s="64">
        <v>0</v>
      </c>
      <c r="I7" s="162">
        <v>0</v>
      </c>
      <c r="J7" s="63">
        <v>0</v>
      </c>
      <c r="K7" s="64">
        <v>0</v>
      </c>
    </row>
    <row r="8" spans="1:12" ht="15.75" x14ac:dyDescent="0.25">
      <c r="A8" s="229"/>
      <c r="B8" s="60" t="s">
        <v>136</v>
      </c>
      <c r="C8" s="162">
        <v>0</v>
      </c>
      <c r="D8" s="63">
        <v>0</v>
      </c>
      <c r="E8" s="64">
        <v>0</v>
      </c>
      <c r="F8" s="162">
        <v>0</v>
      </c>
      <c r="G8" s="63">
        <v>0</v>
      </c>
      <c r="H8" s="64">
        <v>0</v>
      </c>
      <c r="I8" s="162">
        <v>0</v>
      </c>
      <c r="J8" s="63">
        <v>0</v>
      </c>
      <c r="K8" s="64">
        <v>0</v>
      </c>
    </row>
    <row r="9" spans="1:12" ht="15.75" x14ac:dyDescent="0.25">
      <c r="A9" s="229"/>
      <c r="B9" s="60" t="s">
        <v>13</v>
      </c>
      <c r="C9" s="162">
        <v>0</v>
      </c>
      <c r="D9" s="63">
        <v>0</v>
      </c>
      <c r="E9" s="64">
        <v>0</v>
      </c>
      <c r="F9" s="162">
        <v>0</v>
      </c>
      <c r="G9" s="63">
        <v>0</v>
      </c>
      <c r="H9" s="64">
        <v>0</v>
      </c>
      <c r="I9" s="162">
        <v>0</v>
      </c>
      <c r="J9" s="63">
        <v>0</v>
      </c>
      <c r="K9" s="64">
        <v>0</v>
      </c>
    </row>
    <row r="10" spans="1:12" ht="15.75" x14ac:dyDescent="0.25">
      <c r="A10" s="229"/>
      <c r="B10" s="60" t="s">
        <v>14</v>
      </c>
      <c r="C10" s="162">
        <v>0</v>
      </c>
      <c r="D10" s="63">
        <v>0</v>
      </c>
      <c r="E10" s="64">
        <v>0</v>
      </c>
      <c r="F10" s="162">
        <v>0</v>
      </c>
      <c r="G10" s="63">
        <v>0</v>
      </c>
      <c r="H10" s="64">
        <v>0</v>
      </c>
      <c r="I10" s="162">
        <v>0</v>
      </c>
      <c r="J10" s="63">
        <v>0</v>
      </c>
      <c r="K10" s="64">
        <v>0</v>
      </c>
    </row>
    <row r="11" spans="1:12" ht="15.75" x14ac:dyDescent="0.25">
      <c r="A11" s="229"/>
      <c r="B11" s="60" t="s">
        <v>15</v>
      </c>
      <c r="C11" s="162">
        <v>0</v>
      </c>
      <c r="D11" s="63">
        <v>0</v>
      </c>
      <c r="E11" s="64">
        <v>0</v>
      </c>
      <c r="F11" s="162">
        <v>0</v>
      </c>
      <c r="G11" s="63">
        <v>0</v>
      </c>
      <c r="H11" s="64">
        <v>0</v>
      </c>
      <c r="I11" s="162">
        <v>0</v>
      </c>
      <c r="J11" s="63">
        <v>0</v>
      </c>
      <c r="K11" s="64">
        <v>0</v>
      </c>
    </row>
    <row r="12" spans="1:12" x14ac:dyDescent="0.25">
      <c r="A12" s="65"/>
      <c r="B12" s="60" t="s">
        <v>16</v>
      </c>
      <c r="C12" s="162">
        <v>0</v>
      </c>
      <c r="D12" s="63">
        <v>0</v>
      </c>
      <c r="E12" s="64">
        <v>0</v>
      </c>
      <c r="F12" s="162">
        <v>0</v>
      </c>
      <c r="G12" s="63">
        <v>0</v>
      </c>
      <c r="H12" s="64">
        <v>0</v>
      </c>
      <c r="I12" s="162">
        <v>0</v>
      </c>
      <c r="J12" s="63">
        <v>0</v>
      </c>
      <c r="K12" s="64">
        <v>0</v>
      </c>
    </row>
    <row r="13" spans="1:12" s="15" customFormat="1" ht="43.5" customHeight="1" x14ac:dyDescent="0.25">
      <c r="A13" s="71"/>
      <c r="B13" s="72" t="s">
        <v>49</v>
      </c>
      <c r="C13" s="189">
        <v>0</v>
      </c>
      <c r="D13" s="190">
        <v>0</v>
      </c>
      <c r="E13" s="191">
        <v>0</v>
      </c>
      <c r="F13" s="189">
        <v>0</v>
      </c>
      <c r="G13" s="190">
        <v>0</v>
      </c>
      <c r="H13" s="191">
        <v>0</v>
      </c>
      <c r="I13" s="189">
        <v>0</v>
      </c>
      <c r="J13" s="190">
        <v>0</v>
      </c>
      <c r="K13" s="191">
        <v>0</v>
      </c>
    </row>
    <row r="14" spans="1:12" s="15" customFormat="1" ht="43.5" customHeight="1" x14ac:dyDescent="0.25">
      <c r="A14" s="71"/>
      <c r="B14" s="72" t="s">
        <v>48</v>
      </c>
      <c r="C14" s="189">
        <v>0</v>
      </c>
      <c r="D14" s="190">
        <v>0</v>
      </c>
      <c r="E14" s="191">
        <v>0</v>
      </c>
      <c r="F14" s="189">
        <v>0</v>
      </c>
      <c r="G14" s="190">
        <v>0</v>
      </c>
      <c r="H14" s="191">
        <v>0</v>
      </c>
      <c r="I14" s="189">
        <v>0</v>
      </c>
      <c r="J14" s="190">
        <v>0</v>
      </c>
      <c r="K14" s="191">
        <v>0</v>
      </c>
    </row>
    <row r="15" spans="1:12" s="15" customFormat="1" ht="15" customHeight="1" x14ac:dyDescent="0.25">
      <c r="A15" s="71"/>
      <c r="B15" s="72" t="s">
        <v>194</v>
      </c>
      <c r="C15" s="162">
        <v>0</v>
      </c>
      <c r="D15" s="63">
        <v>0</v>
      </c>
      <c r="E15" s="64">
        <v>0</v>
      </c>
      <c r="F15" s="162">
        <v>0</v>
      </c>
      <c r="G15" s="63">
        <v>0</v>
      </c>
      <c r="H15" s="64">
        <v>0</v>
      </c>
      <c r="I15" s="162">
        <v>0</v>
      </c>
      <c r="J15" s="63">
        <v>0</v>
      </c>
      <c r="K15" s="64">
        <v>0</v>
      </c>
    </row>
    <row r="16" spans="1:12" x14ac:dyDescent="0.25">
      <c r="A16" s="65"/>
      <c r="B16" s="60" t="s">
        <v>54</v>
      </c>
      <c r="C16" s="162">
        <v>0</v>
      </c>
      <c r="D16" s="63">
        <v>0</v>
      </c>
      <c r="E16" s="64">
        <v>0</v>
      </c>
      <c r="F16" s="162">
        <v>0</v>
      </c>
      <c r="G16" s="63">
        <v>0</v>
      </c>
      <c r="H16" s="64">
        <v>0</v>
      </c>
      <c r="I16" s="162">
        <v>0</v>
      </c>
      <c r="J16" s="63">
        <v>0</v>
      </c>
      <c r="K16" s="64">
        <v>0</v>
      </c>
    </row>
    <row r="17" spans="1:15" ht="15.75" thickBot="1" x14ac:dyDescent="0.3">
      <c r="A17" s="65"/>
      <c r="B17" s="99" t="s">
        <v>17</v>
      </c>
      <c r="C17" s="200">
        <v>0</v>
      </c>
      <c r="D17" s="75">
        <v>0</v>
      </c>
      <c r="E17" s="76">
        <v>0</v>
      </c>
      <c r="F17" s="200">
        <v>0</v>
      </c>
      <c r="G17" s="75">
        <v>0</v>
      </c>
      <c r="H17" s="76">
        <v>0</v>
      </c>
      <c r="I17" s="200">
        <v>0</v>
      </c>
      <c r="J17" s="75">
        <v>0</v>
      </c>
      <c r="K17" s="76">
        <v>0</v>
      </c>
    </row>
    <row r="18" spans="1:15" s="15" customFormat="1" ht="26.25" customHeight="1" thickBot="1" x14ac:dyDescent="0.3">
      <c r="A18" s="230"/>
      <c r="B18" s="231" t="s">
        <v>18</v>
      </c>
      <c r="C18" s="234">
        <f t="shared" ref="C18:K18" si="0">SUM(C4:C17)</f>
        <v>0</v>
      </c>
      <c r="D18" s="235">
        <f t="shared" si="0"/>
        <v>0</v>
      </c>
      <c r="E18" s="236">
        <f t="shared" si="0"/>
        <v>0</v>
      </c>
      <c r="F18" s="234">
        <f t="shared" si="0"/>
        <v>0</v>
      </c>
      <c r="G18" s="235">
        <f>SUM(G4:G17)</f>
        <v>0</v>
      </c>
      <c r="H18" s="236">
        <f t="shared" si="0"/>
        <v>0</v>
      </c>
      <c r="I18" s="234">
        <f t="shared" si="0"/>
        <v>0</v>
      </c>
      <c r="J18" s="235">
        <f t="shared" si="0"/>
        <v>0</v>
      </c>
      <c r="K18" s="236">
        <f t="shared" si="0"/>
        <v>0</v>
      </c>
    </row>
    <row r="19" spans="1:15" ht="12" customHeight="1" thickBot="1" x14ac:dyDescent="0.3">
      <c r="C19" s="127"/>
      <c r="D19" s="127"/>
      <c r="E19" s="127"/>
      <c r="F19" s="127"/>
      <c r="G19" s="127"/>
      <c r="H19" s="127"/>
      <c r="I19" s="127"/>
      <c r="J19" s="127"/>
      <c r="K19" s="127"/>
    </row>
    <row r="20" spans="1:15" s="15" customFormat="1" ht="23.25" customHeight="1" thickBot="1" x14ac:dyDescent="0.3">
      <c r="B20" s="232" t="s">
        <v>19</v>
      </c>
      <c r="C20" s="201">
        <f>'2_CYFRA-OPRAWA'!C32</f>
        <v>0</v>
      </c>
      <c r="D20" s="202">
        <f>'2_CYFRA-OPRAWA'!F32</f>
        <v>0</v>
      </c>
      <c r="E20" s="202">
        <f>'2_CYFRA-OPRAWA'!I32</f>
        <v>0</v>
      </c>
      <c r="F20" s="201">
        <f>'2_CYFRA-OPRAWA'!D32</f>
        <v>0</v>
      </c>
      <c r="G20" s="202">
        <f>'2_CYFRA-OPRAWA'!G32</f>
        <v>0</v>
      </c>
      <c r="H20" s="237">
        <f>'2_CYFRA-OPRAWA'!J32</f>
        <v>0</v>
      </c>
      <c r="I20" s="238">
        <f>'2_CYFRA-OPRAWA'!E32</f>
        <v>0</v>
      </c>
      <c r="J20" s="239">
        <f>'2_CYFRA-OPRAWA'!H32</f>
        <v>0</v>
      </c>
      <c r="K20" s="240">
        <f>'2_CYFRA-OPRAWA'!K32</f>
        <v>0</v>
      </c>
    </row>
    <row r="21" spans="1:15" ht="12" customHeight="1" thickBot="1" x14ac:dyDescent="0.35">
      <c r="B21" s="121"/>
      <c r="C21" s="127"/>
      <c r="D21" s="127"/>
      <c r="E21" s="127"/>
      <c r="F21" s="127"/>
      <c r="G21" s="127"/>
      <c r="H21" s="127"/>
      <c r="I21" s="127"/>
      <c r="J21" s="127"/>
      <c r="K21" s="127"/>
      <c r="L21" s="19"/>
      <c r="M21" s="19"/>
      <c r="N21" s="19"/>
      <c r="O21" s="19"/>
    </row>
    <row r="22" spans="1:15" s="15" customFormat="1" ht="23.25" customHeight="1" thickBot="1" x14ac:dyDescent="0.3">
      <c r="B22" s="232" t="s">
        <v>20</v>
      </c>
      <c r="C22" s="201">
        <f>'3_CYFRA-OKŁADKA'!C19</f>
        <v>0</v>
      </c>
      <c r="D22" s="202">
        <f>'3_CYFRA-OKŁADKA'!F19</f>
        <v>0</v>
      </c>
      <c r="E22" s="202">
        <f>'3_CYFRA-OKŁADKA'!I19</f>
        <v>0</v>
      </c>
      <c r="F22" s="201">
        <f>'3_CYFRA-OKŁADKA'!D19</f>
        <v>0</v>
      </c>
      <c r="G22" s="202">
        <f>'3_CYFRA-OKŁADKA'!G19</f>
        <v>0</v>
      </c>
      <c r="H22" s="237">
        <f>'3_CYFRA-OKŁADKA'!J19</f>
        <v>0</v>
      </c>
      <c r="I22" s="238">
        <f>'3_CYFRA-OKŁADKA'!E19</f>
        <v>0</v>
      </c>
      <c r="J22" s="239">
        <f>'3_CYFRA-OKŁADKA'!H19</f>
        <v>0</v>
      </c>
      <c r="K22" s="240">
        <f>'3_CYFRA-OKŁADKA'!K19</f>
        <v>0</v>
      </c>
      <c r="L22" s="310"/>
      <c r="M22" s="310"/>
      <c r="N22" s="310"/>
      <c r="O22" s="310"/>
    </row>
    <row r="23" spans="1:15" ht="12" customHeight="1" thickBot="1" x14ac:dyDescent="0.3">
      <c r="C23" s="127"/>
      <c r="D23" s="127"/>
      <c r="E23" s="127"/>
      <c r="F23" s="127"/>
      <c r="G23" s="127"/>
      <c r="H23" s="127"/>
      <c r="I23" s="127"/>
      <c r="J23" s="127"/>
      <c r="K23" s="127"/>
    </row>
    <row r="24" spans="1:15" s="15" customFormat="1" ht="24.75" customHeight="1" thickBot="1" x14ac:dyDescent="0.3">
      <c r="B24" s="233" t="s">
        <v>21</v>
      </c>
      <c r="C24" s="201">
        <f>C18+C20+C22</f>
        <v>0</v>
      </c>
      <c r="D24" s="202">
        <f t="shared" ref="D24:K24" si="1">D18+D20+D22</f>
        <v>0</v>
      </c>
      <c r="E24" s="202">
        <f t="shared" si="1"/>
        <v>0</v>
      </c>
      <c r="F24" s="201">
        <f t="shared" si="1"/>
        <v>0</v>
      </c>
      <c r="G24" s="202">
        <f>G18+G20+G22</f>
        <v>0</v>
      </c>
      <c r="H24" s="237">
        <f t="shared" si="1"/>
        <v>0</v>
      </c>
      <c r="I24" s="238">
        <f>I18+I20+I22</f>
        <v>0</v>
      </c>
      <c r="J24" s="239">
        <f t="shared" si="1"/>
        <v>0</v>
      </c>
      <c r="K24" s="240">
        <f t="shared" si="1"/>
        <v>0</v>
      </c>
      <c r="L24" s="17"/>
    </row>
    <row r="25" spans="1:15" s="15" customFormat="1" ht="35.25" customHeight="1" thickBot="1" x14ac:dyDescent="0.3">
      <c r="B25" s="42" t="s">
        <v>144</v>
      </c>
      <c r="C25" s="311">
        <f>C24+D24+E24+F24+G24+H24+I24+J24+K24</f>
        <v>0</v>
      </c>
      <c r="D25" s="311"/>
      <c r="E25" s="311"/>
      <c r="F25" s="311"/>
      <c r="G25" s="311"/>
      <c r="H25" s="311"/>
      <c r="I25" s="312"/>
      <c r="J25" s="312"/>
      <c r="K25" s="312"/>
    </row>
    <row r="28" spans="1:15" ht="28.15" customHeight="1" x14ac:dyDescent="0.25">
      <c r="B28" s="306" t="s">
        <v>181</v>
      </c>
      <c r="C28" s="307"/>
      <c r="D28" s="307"/>
      <c r="E28" s="307"/>
      <c r="F28" s="243"/>
    </row>
    <row r="29" spans="1:15" ht="36.6" customHeight="1" x14ac:dyDescent="0.25">
      <c r="B29" s="244"/>
    </row>
    <row r="30" spans="1:15" x14ac:dyDescent="0.25">
      <c r="F30" s="12" t="s">
        <v>182</v>
      </c>
    </row>
    <row r="31" spans="1:15" ht="31.9" customHeight="1" x14ac:dyDescent="0.25">
      <c r="F31" s="308" t="s">
        <v>180</v>
      </c>
      <c r="G31" s="309"/>
      <c r="H31" s="309"/>
      <c r="I31" s="309"/>
      <c r="J31" s="309"/>
      <c r="K31" s="309"/>
    </row>
  </sheetData>
  <sheetProtection algorithmName="SHA-512" hashValue="vnNl2PFPSmlSJnq5rGbQV2Mc709I5OUh9qvzdtyRskd9fNTkTNBjYo2TqMfebBhKM350FPF0E4/aP6fySdYfxw==" saltValue="9uMQqN0D/XmpsoccY30IFA==" spinCount="100000" sheet="1" formatCells="0" formatColumns="0" formatRows="0" insertColumns="0" insertRows="0" insertHyperlinks="0" deleteColumns="0" deleteRows="0" sort="0" autoFilter="0" pivotTables="0"/>
  <mergeCells count="7">
    <mergeCell ref="B28:E28"/>
    <mergeCell ref="F31:K31"/>
    <mergeCell ref="L22:O22"/>
    <mergeCell ref="C25:K25"/>
    <mergeCell ref="C1:E1"/>
    <mergeCell ref="F1:H1"/>
    <mergeCell ref="I1:K1"/>
  </mergeCells>
  <phoneticPr fontId="0" type="noConversion"/>
  <pageMargins left="3.937007874015748E-2" right="3.937007874015748E-2" top="0.55118110236220474" bottom="0.15748031496062992" header="0.51181102362204722" footer="0.31496062992125984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="90" zoomScaleNormal="90" workbookViewId="0">
      <pane ySplit="1" topLeftCell="A2" activePane="bottomLeft" state="frozen"/>
      <selection pane="bottomLeft" activeCell="B5" sqref="B5"/>
    </sheetView>
  </sheetViews>
  <sheetFormatPr defaultRowHeight="15" x14ac:dyDescent="0.25"/>
  <cols>
    <col min="1" max="1" width="33.42578125" style="12" customWidth="1"/>
    <col min="2" max="2" width="24.140625" style="12" customWidth="1"/>
    <col min="3" max="3" width="23.42578125" style="12" customWidth="1"/>
    <col min="4" max="4" width="20.7109375" style="12" customWidth="1"/>
    <col min="5" max="5" width="20.42578125" style="12" customWidth="1"/>
    <col min="6" max="6" width="10.28515625" style="12" customWidth="1"/>
    <col min="7" max="7" width="11.28515625" style="12" customWidth="1"/>
    <col min="8" max="16384" width="9.140625" style="12"/>
  </cols>
  <sheetData>
    <row r="1" spans="1:7" ht="30.75" customHeight="1" x14ac:dyDescent="0.25">
      <c r="A1" s="11" t="s">
        <v>178</v>
      </c>
      <c r="C1" s="13"/>
    </row>
    <row r="2" spans="1:7" ht="11.25" customHeight="1" thickBot="1" x14ac:dyDescent="0.3">
      <c r="A2" s="265"/>
      <c r="B2" s="266"/>
      <c r="C2" s="265"/>
    </row>
    <row r="3" spans="1:7" s="14" customFormat="1" ht="39" customHeight="1" x14ac:dyDescent="0.25">
      <c r="A3" s="267" t="s">
        <v>196</v>
      </c>
      <c r="B3" s="268">
        <f>'1_CYFROWY'!C25</f>
        <v>0</v>
      </c>
      <c r="C3" s="269"/>
    </row>
    <row r="4" spans="1:7" ht="15.75" x14ac:dyDescent="0.25">
      <c r="A4" s="270"/>
      <c r="B4" s="271"/>
      <c r="C4" s="272"/>
      <c r="E4" s="257"/>
    </row>
    <row r="5" spans="1:7" s="15" customFormat="1" ht="40.5" customHeight="1" x14ac:dyDescent="0.25">
      <c r="A5" s="273" t="s">
        <v>195</v>
      </c>
      <c r="B5" s="274">
        <f>'5_OFFSET'!C33</f>
        <v>0</v>
      </c>
      <c r="C5" s="275"/>
    </row>
    <row r="6" spans="1:7" ht="12.75" customHeight="1" thickBot="1" x14ac:dyDescent="0.3">
      <c r="A6" s="276"/>
      <c r="B6" s="277"/>
      <c r="C6" s="278"/>
    </row>
    <row r="7" spans="1:7" ht="27.75" customHeight="1" thickBot="1" x14ac:dyDescent="0.3">
      <c r="A7" s="279" t="s">
        <v>175</v>
      </c>
      <c r="B7" s="280">
        <f>B3+B5</f>
        <v>0</v>
      </c>
      <c r="C7" s="281"/>
    </row>
    <row r="8" spans="1:7" x14ac:dyDescent="0.25">
      <c r="A8" s="265"/>
      <c r="B8" s="278"/>
      <c r="C8" s="278"/>
    </row>
    <row r="9" spans="1:7" s="18" customFormat="1" ht="21" customHeight="1" x14ac:dyDescent="0.25">
      <c r="A9" s="282" t="s">
        <v>159</v>
      </c>
      <c r="B9" s="283">
        <v>107</v>
      </c>
      <c r="C9" s="284"/>
      <c r="D9" s="258"/>
    </row>
    <row r="10" spans="1:7" s="18" customFormat="1" ht="27.75" customHeight="1" thickBot="1" x14ac:dyDescent="0.3">
      <c r="A10" s="285"/>
      <c r="B10" s="286"/>
      <c r="C10" s="287"/>
    </row>
    <row r="11" spans="1:7" ht="42.75" customHeight="1" thickBot="1" x14ac:dyDescent="0.3">
      <c r="A11" s="288" t="s">
        <v>177</v>
      </c>
      <c r="B11" s="289" t="s">
        <v>172</v>
      </c>
      <c r="C11" s="290" t="s">
        <v>173</v>
      </c>
      <c r="D11" s="259"/>
      <c r="E11" s="260"/>
    </row>
    <row r="12" spans="1:7" s="15" customFormat="1" ht="30" customHeight="1" thickBot="1" x14ac:dyDescent="0.3">
      <c r="A12" s="291"/>
      <c r="B12" s="292">
        <f>B9*B7</f>
        <v>0</v>
      </c>
      <c r="C12" s="293">
        <f>C14+C15+C16</f>
        <v>0</v>
      </c>
      <c r="D12" s="261"/>
      <c r="E12" s="261"/>
      <c r="G12" s="20"/>
    </row>
    <row r="13" spans="1:7" s="15" customFormat="1" ht="30" x14ac:dyDescent="0.25">
      <c r="A13" s="294" t="s">
        <v>176</v>
      </c>
      <c r="B13" s="295"/>
      <c r="C13" s="295"/>
      <c r="D13" s="262"/>
      <c r="E13" s="262"/>
    </row>
    <row r="14" spans="1:7" x14ac:dyDescent="0.25">
      <c r="A14" s="296" t="s">
        <v>112</v>
      </c>
      <c r="B14" s="297">
        <f>B12*70%</f>
        <v>0</v>
      </c>
      <c r="C14" s="297">
        <f>B14*1.05</f>
        <v>0</v>
      </c>
      <c r="D14" s="263"/>
      <c r="E14" s="263"/>
    </row>
    <row r="15" spans="1:7" x14ac:dyDescent="0.25">
      <c r="A15" s="296" t="s">
        <v>113</v>
      </c>
      <c r="B15" s="297">
        <f>B12*20%</f>
        <v>0</v>
      </c>
      <c r="C15" s="297">
        <f>B15*1.08</f>
        <v>0</v>
      </c>
      <c r="D15" s="263"/>
      <c r="E15" s="263"/>
    </row>
    <row r="16" spans="1:7" x14ac:dyDescent="0.25">
      <c r="A16" s="298" t="s">
        <v>114</v>
      </c>
      <c r="B16" s="297">
        <f>B12*10%</f>
        <v>0</v>
      </c>
      <c r="C16" s="297">
        <f>B16*1.23</f>
        <v>0</v>
      </c>
      <c r="D16" s="263"/>
      <c r="E16" s="263"/>
    </row>
    <row r="17" spans="1:5" ht="15.75" thickBot="1" x14ac:dyDescent="0.3">
      <c r="A17" s="299"/>
      <c r="B17" s="300"/>
      <c r="C17" s="300"/>
      <c r="D17" s="263"/>
      <c r="E17" s="263"/>
    </row>
    <row r="18" spans="1:5" ht="45" x14ac:dyDescent="0.25">
      <c r="A18" s="301" t="s">
        <v>174</v>
      </c>
      <c r="B18" s="268">
        <f>'4_CYFRA-TERMINY'!I7</f>
        <v>0</v>
      </c>
      <c r="C18" s="300"/>
      <c r="D18" s="263"/>
      <c r="E18" s="263"/>
    </row>
    <row r="19" spans="1:5" x14ac:dyDescent="0.25">
      <c r="A19" s="302"/>
      <c r="B19" s="303"/>
      <c r="C19" s="300"/>
      <c r="D19" s="263"/>
      <c r="E19" s="263"/>
    </row>
    <row r="20" spans="1:5" ht="45.75" thickBot="1" x14ac:dyDescent="0.3">
      <c r="A20" s="304" t="s">
        <v>179</v>
      </c>
      <c r="B20" s="305">
        <f>'8_OFFSET-TERMINY'!H7</f>
        <v>0</v>
      </c>
      <c r="C20" s="300"/>
      <c r="D20" s="263"/>
      <c r="E20" s="263"/>
    </row>
    <row r="21" spans="1:5" x14ac:dyDescent="0.25">
      <c r="A21" s="264"/>
      <c r="B21" s="263"/>
      <c r="C21" s="263"/>
      <c r="D21" s="263"/>
      <c r="E21" s="263"/>
    </row>
    <row r="22" spans="1:5" ht="20.25" customHeight="1" x14ac:dyDescent="0.25">
      <c r="A22" s="264"/>
      <c r="B22" s="263"/>
      <c r="C22" s="263"/>
      <c r="D22" s="263"/>
      <c r="E22" s="263"/>
    </row>
    <row r="23" spans="1:5" ht="35.25" customHeight="1" x14ac:dyDescent="0.25">
      <c r="B23" s="356" t="s">
        <v>191</v>
      </c>
      <c r="C23" s="356"/>
      <c r="D23" s="356"/>
    </row>
    <row r="24" spans="1:5" ht="23.25" customHeight="1" x14ac:dyDescent="0.25">
      <c r="B24" s="308" t="s">
        <v>180</v>
      </c>
      <c r="C24" s="357"/>
      <c r="D24" s="357"/>
    </row>
  </sheetData>
  <sheetProtection algorithmName="SHA-512" hashValue="H9x2s1SRU4zyZiaNp1al9pSYwi62K9jZUofgCEE/IH1VulvsgVTUyauxOVS8AjaaztUBuLtyGn6fXPG1bQapdQ==" saltValue="+WkQ5I52KbIAst1u1z6VuQ==" spinCount="100000" sheet="1" objects="1" scenarios="1"/>
  <mergeCells count="2">
    <mergeCell ref="B23:D23"/>
    <mergeCell ref="B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zoomScale="90" zoomScaleNormal="90" workbookViewId="0">
      <pane ySplit="1" topLeftCell="A11" activePane="bottomLeft" state="frozen"/>
      <selection pane="bottomLeft" activeCell="G27" sqref="G27"/>
    </sheetView>
  </sheetViews>
  <sheetFormatPr defaultColWidth="8.85546875" defaultRowHeight="15" x14ac:dyDescent="0.25"/>
  <cols>
    <col min="1" max="1" width="22.7109375" style="12" customWidth="1"/>
    <col min="2" max="2" width="42.140625" style="12" customWidth="1"/>
    <col min="3" max="11" width="7.85546875" style="12" customWidth="1"/>
    <col min="12" max="15" width="10.7109375" style="12" customWidth="1"/>
    <col min="16" max="16384" width="8.85546875" style="12"/>
  </cols>
  <sheetData>
    <row r="1" spans="1:15" ht="41.25" customHeight="1" x14ac:dyDescent="0.25">
      <c r="A1" s="148" t="s">
        <v>22</v>
      </c>
      <c r="B1" s="42" t="s">
        <v>0</v>
      </c>
      <c r="C1" s="149" t="s">
        <v>55</v>
      </c>
      <c r="D1" s="150" t="s">
        <v>56</v>
      </c>
      <c r="E1" s="150" t="s">
        <v>47</v>
      </c>
      <c r="F1" s="149" t="s">
        <v>55</v>
      </c>
      <c r="G1" s="150" t="s">
        <v>56</v>
      </c>
      <c r="H1" s="151" t="s">
        <v>47</v>
      </c>
      <c r="I1" s="152" t="s">
        <v>55</v>
      </c>
      <c r="J1" s="153" t="s">
        <v>56</v>
      </c>
      <c r="K1" s="154" t="s">
        <v>47</v>
      </c>
      <c r="L1" s="24"/>
      <c r="M1" s="14"/>
      <c r="N1" s="14"/>
      <c r="O1" s="14"/>
    </row>
    <row r="2" spans="1:15" s="14" customFormat="1" ht="24.75" customHeight="1" thickBot="1" x14ac:dyDescent="0.3">
      <c r="A2" s="155" t="s">
        <v>1</v>
      </c>
      <c r="B2" s="184"/>
      <c r="C2" s="318" t="s">
        <v>23</v>
      </c>
      <c r="D2" s="318"/>
      <c r="E2" s="318"/>
      <c r="F2" s="319" t="s">
        <v>24</v>
      </c>
      <c r="G2" s="319"/>
      <c r="H2" s="320"/>
      <c r="I2" s="321" t="s">
        <v>25</v>
      </c>
      <c r="J2" s="322"/>
      <c r="K2" s="323"/>
    </row>
    <row r="3" spans="1:15" s="15" customFormat="1" ht="24.75" customHeight="1" x14ac:dyDescent="0.25">
      <c r="A3" s="86" t="s">
        <v>26</v>
      </c>
      <c r="B3" s="185"/>
      <c r="C3" s="186">
        <v>0</v>
      </c>
      <c r="D3" s="187">
        <v>0</v>
      </c>
      <c r="E3" s="188">
        <v>0</v>
      </c>
      <c r="F3" s="189">
        <v>0</v>
      </c>
      <c r="G3" s="190">
        <v>0</v>
      </c>
      <c r="H3" s="191">
        <v>0</v>
      </c>
      <c r="I3" s="186">
        <v>0</v>
      </c>
      <c r="J3" s="187">
        <v>0</v>
      </c>
      <c r="K3" s="188">
        <v>0</v>
      </c>
    </row>
    <row r="4" spans="1:15" ht="19.5" customHeight="1" x14ac:dyDescent="0.25">
      <c r="A4" s="94" t="s">
        <v>65</v>
      </c>
      <c r="B4" s="95" t="s">
        <v>66</v>
      </c>
      <c r="C4" s="192"/>
      <c r="D4" s="164"/>
      <c r="E4" s="193"/>
      <c r="F4" s="192"/>
      <c r="G4" s="164"/>
      <c r="H4" s="194"/>
      <c r="I4" s="192"/>
      <c r="J4" s="164"/>
      <c r="K4" s="193"/>
    </row>
    <row r="5" spans="1:15" x14ac:dyDescent="0.25">
      <c r="A5" s="65"/>
      <c r="B5" s="60" t="s">
        <v>67</v>
      </c>
      <c r="C5" s="162">
        <v>0</v>
      </c>
      <c r="D5" s="63">
        <v>0</v>
      </c>
      <c r="E5" s="64">
        <v>0</v>
      </c>
      <c r="F5" s="162">
        <v>0</v>
      </c>
      <c r="G5" s="63">
        <v>0</v>
      </c>
      <c r="H5" s="64">
        <v>0</v>
      </c>
      <c r="I5" s="162">
        <v>0</v>
      </c>
      <c r="J5" s="63">
        <v>0</v>
      </c>
      <c r="K5" s="64">
        <v>0</v>
      </c>
    </row>
    <row r="6" spans="1:15" ht="16.5" customHeight="1" x14ac:dyDescent="0.25">
      <c r="A6" s="65"/>
      <c r="B6" s="60" t="s">
        <v>68</v>
      </c>
      <c r="C6" s="162">
        <v>0</v>
      </c>
      <c r="D6" s="63">
        <v>0</v>
      </c>
      <c r="E6" s="64">
        <v>0</v>
      </c>
      <c r="F6" s="162">
        <v>0</v>
      </c>
      <c r="G6" s="63">
        <v>0</v>
      </c>
      <c r="H6" s="64">
        <v>0</v>
      </c>
      <c r="I6" s="162">
        <v>0</v>
      </c>
      <c r="J6" s="63">
        <v>0</v>
      </c>
      <c r="K6" s="64">
        <v>0</v>
      </c>
    </row>
    <row r="7" spans="1:15" ht="17.25" customHeight="1" x14ac:dyDescent="0.25">
      <c r="A7" s="65"/>
      <c r="B7" s="99" t="s">
        <v>69</v>
      </c>
      <c r="C7" s="162">
        <v>0</v>
      </c>
      <c r="D7" s="63">
        <v>0</v>
      </c>
      <c r="E7" s="64">
        <v>0</v>
      </c>
      <c r="F7" s="162">
        <v>0</v>
      </c>
      <c r="G7" s="63">
        <v>0</v>
      </c>
      <c r="H7" s="64">
        <v>0</v>
      </c>
      <c r="I7" s="162">
        <v>0</v>
      </c>
      <c r="J7" s="63">
        <v>0</v>
      </c>
      <c r="K7" s="64">
        <v>0</v>
      </c>
    </row>
    <row r="8" spans="1:15" ht="17.25" customHeight="1" x14ac:dyDescent="0.25">
      <c r="A8" s="65"/>
      <c r="B8" s="195" t="s">
        <v>70</v>
      </c>
      <c r="C8" s="162">
        <v>0</v>
      </c>
      <c r="D8" s="63">
        <v>0</v>
      </c>
      <c r="E8" s="64">
        <v>0</v>
      </c>
      <c r="F8" s="162">
        <v>0</v>
      </c>
      <c r="G8" s="63">
        <v>0</v>
      </c>
      <c r="H8" s="64">
        <v>0</v>
      </c>
      <c r="I8" s="162">
        <v>0</v>
      </c>
      <c r="J8" s="63">
        <v>0</v>
      </c>
      <c r="K8" s="64">
        <v>0</v>
      </c>
    </row>
    <row r="9" spans="1:15" x14ac:dyDescent="0.25">
      <c r="A9" s="65"/>
      <c r="B9" s="72" t="s">
        <v>50</v>
      </c>
      <c r="C9" s="162">
        <v>0</v>
      </c>
      <c r="D9" s="63">
        <v>0</v>
      </c>
      <c r="E9" s="64">
        <v>0</v>
      </c>
      <c r="F9" s="162">
        <v>0</v>
      </c>
      <c r="G9" s="63">
        <v>0</v>
      </c>
      <c r="H9" s="64">
        <v>0</v>
      </c>
      <c r="I9" s="162">
        <v>0</v>
      </c>
      <c r="J9" s="63">
        <v>0</v>
      </c>
      <c r="K9" s="64">
        <v>0</v>
      </c>
    </row>
    <row r="10" spans="1:15" x14ac:dyDescent="0.25">
      <c r="A10" s="98"/>
      <c r="B10" s="72" t="s">
        <v>27</v>
      </c>
      <c r="C10" s="162">
        <v>0</v>
      </c>
      <c r="D10" s="63">
        <v>0</v>
      </c>
      <c r="E10" s="64">
        <v>0</v>
      </c>
      <c r="F10" s="162">
        <v>0</v>
      </c>
      <c r="G10" s="63">
        <v>0</v>
      </c>
      <c r="H10" s="64">
        <v>0</v>
      </c>
      <c r="I10" s="162">
        <v>0</v>
      </c>
      <c r="J10" s="63">
        <v>0</v>
      </c>
      <c r="K10" s="64">
        <v>0</v>
      </c>
    </row>
    <row r="11" spans="1:15" ht="15.75" x14ac:dyDescent="0.25">
      <c r="A11" s="98"/>
      <c r="B11" s="95" t="s">
        <v>71</v>
      </c>
      <c r="C11" s="192"/>
      <c r="D11" s="164"/>
      <c r="E11" s="193"/>
      <c r="F11" s="192"/>
      <c r="G11" s="196"/>
      <c r="H11" s="197"/>
      <c r="I11" s="198"/>
      <c r="J11" s="196"/>
      <c r="K11" s="193"/>
    </row>
    <row r="12" spans="1:15" x14ac:dyDescent="0.25">
      <c r="A12" s="98"/>
      <c r="B12" s="60" t="s">
        <v>67</v>
      </c>
      <c r="C12" s="162">
        <v>0</v>
      </c>
      <c r="D12" s="63">
        <v>0</v>
      </c>
      <c r="E12" s="64">
        <v>0</v>
      </c>
      <c r="F12" s="162">
        <v>0</v>
      </c>
      <c r="G12" s="63">
        <v>0</v>
      </c>
      <c r="H12" s="64">
        <v>0</v>
      </c>
      <c r="I12" s="162">
        <v>0</v>
      </c>
      <c r="J12" s="63">
        <v>0</v>
      </c>
      <c r="K12" s="64">
        <v>0</v>
      </c>
    </row>
    <row r="13" spans="1:15" x14ac:dyDescent="0.25">
      <c r="A13" s="98"/>
      <c r="B13" s="60" t="s">
        <v>68</v>
      </c>
      <c r="C13" s="162">
        <v>0</v>
      </c>
      <c r="D13" s="63">
        <v>0</v>
      </c>
      <c r="E13" s="64">
        <v>0</v>
      </c>
      <c r="F13" s="162">
        <v>0</v>
      </c>
      <c r="G13" s="63">
        <v>0</v>
      </c>
      <c r="H13" s="64">
        <v>0</v>
      </c>
      <c r="I13" s="162">
        <v>0</v>
      </c>
      <c r="J13" s="63">
        <v>0</v>
      </c>
      <c r="K13" s="64">
        <v>0</v>
      </c>
    </row>
    <row r="14" spans="1:15" x14ac:dyDescent="0.25">
      <c r="A14" s="98"/>
      <c r="B14" s="60" t="s">
        <v>69</v>
      </c>
      <c r="C14" s="162">
        <v>0</v>
      </c>
      <c r="D14" s="63">
        <v>0</v>
      </c>
      <c r="E14" s="64">
        <v>0</v>
      </c>
      <c r="F14" s="162">
        <v>0</v>
      </c>
      <c r="G14" s="63">
        <v>0</v>
      </c>
      <c r="H14" s="64">
        <v>0</v>
      </c>
      <c r="I14" s="162">
        <v>0</v>
      </c>
      <c r="J14" s="63">
        <v>0</v>
      </c>
      <c r="K14" s="64">
        <v>0</v>
      </c>
    </row>
    <row r="15" spans="1:15" x14ac:dyDescent="0.25">
      <c r="A15" s="98"/>
      <c r="B15" s="60" t="s">
        <v>70</v>
      </c>
      <c r="C15" s="162">
        <v>0</v>
      </c>
      <c r="D15" s="63">
        <v>0</v>
      </c>
      <c r="E15" s="64">
        <v>0</v>
      </c>
      <c r="F15" s="162">
        <v>0</v>
      </c>
      <c r="G15" s="63">
        <v>0</v>
      </c>
      <c r="H15" s="64">
        <v>0</v>
      </c>
      <c r="I15" s="162">
        <v>0</v>
      </c>
      <c r="J15" s="63">
        <v>0</v>
      </c>
      <c r="K15" s="64">
        <v>0</v>
      </c>
    </row>
    <row r="16" spans="1:15" x14ac:dyDescent="0.25">
      <c r="A16" s="98"/>
      <c r="B16" s="72" t="s">
        <v>50</v>
      </c>
      <c r="C16" s="162">
        <v>0</v>
      </c>
      <c r="D16" s="63">
        <v>0</v>
      </c>
      <c r="E16" s="64">
        <v>0</v>
      </c>
      <c r="F16" s="162">
        <v>0</v>
      </c>
      <c r="G16" s="63">
        <v>0</v>
      </c>
      <c r="H16" s="64">
        <v>0</v>
      </c>
      <c r="I16" s="162">
        <v>0</v>
      </c>
      <c r="J16" s="63">
        <v>0</v>
      </c>
      <c r="K16" s="64">
        <v>0</v>
      </c>
    </row>
    <row r="17" spans="1:15" x14ac:dyDescent="0.25">
      <c r="A17" s="98"/>
      <c r="B17" s="72" t="s">
        <v>27</v>
      </c>
      <c r="C17" s="162">
        <v>0</v>
      </c>
      <c r="D17" s="63">
        <v>0</v>
      </c>
      <c r="E17" s="64">
        <v>0</v>
      </c>
      <c r="F17" s="162">
        <v>0</v>
      </c>
      <c r="G17" s="63">
        <v>0</v>
      </c>
      <c r="H17" s="64">
        <v>0</v>
      </c>
      <c r="I17" s="162">
        <v>0</v>
      </c>
      <c r="J17" s="63">
        <v>0</v>
      </c>
      <c r="K17" s="64">
        <v>0</v>
      </c>
    </row>
    <row r="18" spans="1:15" ht="15.75" x14ac:dyDescent="0.25">
      <c r="A18" s="199" t="s">
        <v>75</v>
      </c>
      <c r="B18" s="101" t="s">
        <v>72</v>
      </c>
      <c r="C18" s="192"/>
      <c r="D18" s="164"/>
      <c r="E18" s="193"/>
      <c r="F18" s="192"/>
      <c r="G18" s="164"/>
      <c r="H18" s="194"/>
      <c r="I18" s="192"/>
      <c r="J18" s="164"/>
      <c r="K18" s="193"/>
    </row>
    <row r="19" spans="1:15" x14ac:dyDescent="0.25">
      <c r="A19" s="98"/>
      <c r="B19" s="72" t="s">
        <v>51</v>
      </c>
      <c r="C19" s="162">
        <v>0</v>
      </c>
      <c r="D19" s="63">
        <v>0</v>
      </c>
      <c r="E19" s="64">
        <v>0</v>
      </c>
      <c r="F19" s="162">
        <v>0</v>
      </c>
      <c r="G19" s="63">
        <v>0</v>
      </c>
      <c r="H19" s="64">
        <v>0</v>
      </c>
      <c r="I19" s="162">
        <v>0</v>
      </c>
      <c r="J19" s="63">
        <v>0</v>
      </c>
      <c r="K19" s="64">
        <v>0</v>
      </c>
    </row>
    <row r="20" spans="1:15" x14ac:dyDescent="0.25">
      <c r="A20" s="98"/>
      <c r="B20" s="72" t="s">
        <v>52</v>
      </c>
      <c r="C20" s="162">
        <v>0</v>
      </c>
      <c r="D20" s="63">
        <v>0</v>
      </c>
      <c r="E20" s="64">
        <v>0</v>
      </c>
      <c r="F20" s="162">
        <v>0</v>
      </c>
      <c r="G20" s="63">
        <v>0</v>
      </c>
      <c r="H20" s="64">
        <v>0</v>
      </c>
      <c r="I20" s="162">
        <v>0</v>
      </c>
      <c r="J20" s="63">
        <v>0</v>
      </c>
      <c r="K20" s="64">
        <v>0</v>
      </c>
    </row>
    <row r="21" spans="1:15" x14ac:dyDescent="0.25">
      <c r="A21" s="98"/>
      <c r="B21" s="72" t="s">
        <v>53</v>
      </c>
      <c r="C21" s="162">
        <v>0</v>
      </c>
      <c r="D21" s="63">
        <v>0</v>
      </c>
      <c r="E21" s="64">
        <v>0</v>
      </c>
      <c r="F21" s="162">
        <v>0</v>
      </c>
      <c r="G21" s="63">
        <v>0</v>
      </c>
      <c r="H21" s="64">
        <v>0</v>
      </c>
      <c r="I21" s="162">
        <v>0</v>
      </c>
      <c r="J21" s="63">
        <v>0</v>
      </c>
      <c r="K21" s="64">
        <v>0</v>
      </c>
    </row>
    <row r="22" spans="1:15" ht="45" x14ac:dyDescent="0.25">
      <c r="A22" s="98"/>
      <c r="B22" s="103" t="s">
        <v>73</v>
      </c>
      <c r="C22" s="192"/>
      <c r="D22" s="164"/>
      <c r="E22" s="193"/>
      <c r="F22" s="192"/>
      <c r="G22" s="164"/>
      <c r="H22" s="194"/>
      <c r="I22" s="192"/>
      <c r="J22" s="164"/>
      <c r="K22" s="193"/>
    </row>
    <row r="23" spans="1:15" x14ac:dyDescent="0.25">
      <c r="A23" s="98"/>
      <c r="B23" s="60" t="s">
        <v>67</v>
      </c>
      <c r="C23" s="162">
        <v>0</v>
      </c>
      <c r="D23" s="63">
        <v>0</v>
      </c>
      <c r="E23" s="64">
        <v>0</v>
      </c>
      <c r="F23" s="162">
        <v>0</v>
      </c>
      <c r="G23" s="63">
        <v>0</v>
      </c>
      <c r="H23" s="64">
        <v>0</v>
      </c>
      <c r="I23" s="162">
        <v>0</v>
      </c>
      <c r="J23" s="63">
        <v>0</v>
      </c>
      <c r="K23" s="64">
        <v>0</v>
      </c>
    </row>
    <row r="24" spans="1:15" x14ac:dyDescent="0.25">
      <c r="A24" s="98"/>
      <c r="B24" s="60" t="s">
        <v>68</v>
      </c>
      <c r="C24" s="162">
        <v>0</v>
      </c>
      <c r="D24" s="63">
        <v>0</v>
      </c>
      <c r="E24" s="64">
        <v>0</v>
      </c>
      <c r="F24" s="162">
        <v>0</v>
      </c>
      <c r="G24" s="63">
        <v>0</v>
      </c>
      <c r="H24" s="64">
        <v>0</v>
      </c>
      <c r="I24" s="162">
        <v>0</v>
      </c>
      <c r="J24" s="63">
        <v>0</v>
      </c>
      <c r="K24" s="64">
        <v>0</v>
      </c>
    </row>
    <row r="25" spans="1:15" x14ac:dyDescent="0.25">
      <c r="A25" s="98"/>
      <c r="B25" s="60" t="s">
        <v>69</v>
      </c>
      <c r="C25" s="162">
        <v>0</v>
      </c>
      <c r="D25" s="63">
        <v>0</v>
      </c>
      <c r="E25" s="64">
        <v>0</v>
      </c>
      <c r="F25" s="162">
        <v>0</v>
      </c>
      <c r="G25" s="63">
        <v>0</v>
      </c>
      <c r="H25" s="64">
        <v>0</v>
      </c>
      <c r="I25" s="162">
        <v>0</v>
      </c>
      <c r="J25" s="63">
        <v>0</v>
      </c>
      <c r="K25" s="64">
        <v>0</v>
      </c>
    </row>
    <row r="26" spans="1:15" x14ac:dyDescent="0.25">
      <c r="A26" s="98"/>
      <c r="B26" s="60" t="s">
        <v>70</v>
      </c>
      <c r="C26" s="162">
        <v>0</v>
      </c>
      <c r="D26" s="63">
        <v>0</v>
      </c>
      <c r="E26" s="64">
        <v>0</v>
      </c>
      <c r="F26" s="162">
        <v>0</v>
      </c>
      <c r="G26" s="63">
        <v>0</v>
      </c>
      <c r="H26" s="64">
        <v>0</v>
      </c>
      <c r="I26" s="162">
        <v>0</v>
      </c>
      <c r="J26" s="63">
        <v>0</v>
      </c>
      <c r="K26" s="64">
        <v>0</v>
      </c>
    </row>
    <row r="27" spans="1:15" x14ac:dyDescent="0.25">
      <c r="A27" s="98"/>
      <c r="B27" s="72" t="s">
        <v>50</v>
      </c>
      <c r="C27" s="162">
        <v>0</v>
      </c>
      <c r="D27" s="63">
        <v>0</v>
      </c>
      <c r="E27" s="64">
        <v>0</v>
      </c>
      <c r="F27" s="162">
        <v>0</v>
      </c>
      <c r="G27" s="63">
        <v>0</v>
      </c>
      <c r="H27" s="64">
        <v>0</v>
      </c>
      <c r="I27" s="162">
        <v>0</v>
      </c>
      <c r="J27" s="63">
        <v>0</v>
      </c>
      <c r="K27" s="64">
        <v>0</v>
      </c>
    </row>
    <row r="28" spans="1:15" ht="15.75" x14ac:dyDescent="0.25">
      <c r="A28" s="98"/>
      <c r="B28" s="101" t="s">
        <v>74</v>
      </c>
      <c r="C28" s="192"/>
      <c r="D28" s="164"/>
      <c r="E28" s="193"/>
      <c r="F28" s="192"/>
      <c r="G28" s="164"/>
      <c r="H28" s="194"/>
      <c r="I28" s="192"/>
      <c r="J28" s="164"/>
      <c r="K28" s="193"/>
    </row>
    <row r="29" spans="1:15" x14ac:dyDescent="0.25">
      <c r="A29" s="98"/>
      <c r="B29" s="72" t="s">
        <v>51</v>
      </c>
      <c r="C29" s="162">
        <v>0</v>
      </c>
      <c r="D29" s="63">
        <v>0</v>
      </c>
      <c r="E29" s="64">
        <v>0</v>
      </c>
      <c r="F29" s="162">
        <v>0</v>
      </c>
      <c r="G29" s="63">
        <v>0</v>
      </c>
      <c r="H29" s="64">
        <v>0</v>
      </c>
      <c r="I29" s="162">
        <v>0</v>
      </c>
      <c r="J29" s="63">
        <v>0</v>
      </c>
      <c r="K29" s="64">
        <v>0</v>
      </c>
    </row>
    <row r="30" spans="1:15" x14ac:dyDescent="0.25">
      <c r="A30" s="98"/>
      <c r="B30" s="72" t="s">
        <v>52</v>
      </c>
      <c r="C30" s="162">
        <v>0</v>
      </c>
      <c r="D30" s="63">
        <v>0</v>
      </c>
      <c r="E30" s="64">
        <v>0</v>
      </c>
      <c r="F30" s="162">
        <v>0</v>
      </c>
      <c r="G30" s="63">
        <v>0</v>
      </c>
      <c r="H30" s="64">
        <v>0</v>
      </c>
      <c r="I30" s="162">
        <v>0</v>
      </c>
      <c r="J30" s="63">
        <v>0</v>
      </c>
      <c r="K30" s="64">
        <v>0</v>
      </c>
    </row>
    <row r="31" spans="1:15" ht="15" customHeight="1" thickBot="1" x14ac:dyDescent="0.3">
      <c r="A31" s="65"/>
      <c r="B31" s="72" t="s">
        <v>53</v>
      </c>
      <c r="C31" s="200">
        <v>0</v>
      </c>
      <c r="D31" s="75">
        <v>0</v>
      </c>
      <c r="E31" s="76">
        <v>0</v>
      </c>
      <c r="F31" s="162">
        <v>0</v>
      </c>
      <c r="G31" s="63">
        <v>0</v>
      </c>
      <c r="H31" s="64">
        <v>0</v>
      </c>
      <c r="I31" s="200">
        <v>0</v>
      </c>
      <c r="J31" s="75">
        <v>0</v>
      </c>
      <c r="K31" s="76">
        <v>0</v>
      </c>
    </row>
    <row r="32" spans="1:15" s="15" customFormat="1" ht="31.5" customHeight="1" thickBot="1" x14ac:dyDescent="0.3">
      <c r="B32" s="177" t="s">
        <v>28</v>
      </c>
      <c r="C32" s="178">
        <f t="shared" ref="C32:K32" si="0">SUM(C3:C31)</f>
        <v>0</v>
      </c>
      <c r="D32" s="179">
        <f t="shared" si="0"/>
        <v>0</v>
      </c>
      <c r="E32" s="179">
        <f t="shared" si="0"/>
        <v>0</v>
      </c>
      <c r="F32" s="201">
        <f t="shared" si="0"/>
        <v>0</v>
      </c>
      <c r="G32" s="202">
        <f t="shared" si="0"/>
        <v>0</v>
      </c>
      <c r="H32" s="202">
        <f t="shared" si="0"/>
        <v>0</v>
      </c>
      <c r="I32" s="178">
        <f t="shared" si="0"/>
        <v>0</v>
      </c>
      <c r="J32" s="179">
        <f t="shared" si="0"/>
        <v>0</v>
      </c>
      <c r="K32" s="179">
        <f t="shared" si="0"/>
        <v>0</v>
      </c>
      <c r="L32" s="20"/>
      <c r="M32" s="20"/>
      <c r="N32" s="20"/>
      <c r="O32" s="20"/>
    </row>
    <row r="35" spans="2:11" ht="30.6" customHeight="1" x14ac:dyDescent="0.25">
      <c r="B35" s="306" t="s">
        <v>181</v>
      </c>
      <c r="C35" s="307"/>
      <c r="D35" s="307"/>
      <c r="E35" s="307"/>
      <c r="F35" s="243"/>
    </row>
    <row r="36" spans="2:11" ht="36.6" customHeight="1" x14ac:dyDescent="0.25">
      <c r="B36" s="244"/>
    </row>
    <row r="37" spans="2:11" x14ac:dyDescent="0.25">
      <c r="F37" s="12" t="s">
        <v>183</v>
      </c>
    </row>
    <row r="38" spans="2:11" ht="31.9" customHeight="1" x14ac:dyDescent="0.25">
      <c r="F38" s="308" t="s">
        <v>180</v>
      </c>
      <c r="G38" s="309"/>
      <c r="H38" s="309"/>
      <c r="I38" s="309"/>
      <c r="J38" s="309"/>
      <c r="K38" s="309"/>
    </row>
  </sheetData>
  <sheetProtection algorithmName="SHA-512" hashValue="9oKv0ZBmbjGTlCOrmmoBz56YCVbeMECWJhm7w2oQEfkBMC4XCWlD0eouXMdwDUmbC15Ux6eVe9bGwIxhl0xb4A==" saltValue="xLjZVAE53Uq+uwSbh50Xgw==" spinCount="100000" sheet="1" formatCells="0" formatColumns="0" formatRows="0" insertColumns="0" insertRows="0" insertHyperlinks="0" deleteColumns="0" deleteRows="0" sort="0" autoFilter="0" pivotTables="0"/>
  <mergeCells count="5">
    <mergeCell ref="C2:E2"/>
    <mergeCell ref="F2:H2"/>
    <mergeCell ref="I2:K2"/>
    <mergeCell ref="B35:E35"/>
    <mergeCell ref="F38:K38"/>
  </mergeCells>
  <phoneticPr fontId="0" type="noConversion"/>
  <pageMargins left="3.937007874015748E-2" right="3.937007874015748E-2" top="0.35433070866141736" bottom="0.35433070866141736" header="0.31496062992125984" footer="0.31496062992125984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="90" zoomScaleNormal="90" workbookViewId="0">
      <pane ySplit="1" topLeftCell="A2" activePane="bottomLeft" state="frozen"/>
      <selection pane="bottomLeft" activeCell="J12" sqref="J12"/>
    </sheetView>
  </sheetViews>
  <sheetFormatPr defaultColWidth="8.85546875" defaultRowHeight="15" x14ac:dyDescent="0.25"/>
  <cols>
    <col min="1" max="1" width="18.7109375" style="12" customWidth="1"/>
    <col min="2" max="2" width="32.140625" style="12" customWidth="1"/>
    <col min="3" max="11" width="8.7109375" style="12" customWidth="1"/>
    <col min="12" max="16384" width="8.85546875" style="12"/>
  </cols>
  <sheetData>
    <row r="1" spans="1:12" ht="48" customHeight="1" x14ac:dyDescent="0.25">
      <c r="A1" s="148" t="s">
        <v>29</v>
      </c>
      <c r="B1" s="42" t="s">
        <v>0</v>
      </c>
      <c r="C1" s="149" t="s">
        <v>55</v>
      </c>
      <c r="D1" s="150" t="s">
        <v>56</v>
      </c>
      <c r="E1" s="150" t="s">
        <v>47</v>
      </c>
      <c r="F1" s="149" t="s">
        <v>55</v>
      </c>
      <c r="G1" s="150" t="s">
        <v>56</v>
      </c>
      <c r="H1" s="151" t="s">
        <v>47</v>
      </c>
      <c r="I1" s="152" t="s">
        <v>55</v>
      </c>
      <c r="J1" s="153" t="s">
        <v>56</v>
      </c>
      <c r="K1" s="154" t="s">
        <v>47</v>
      </c>
      <c r="L1" s="24"/>
    </row>
    <row r="2" spans="1:12" s="14" customFormat="1" ht="24.75" customHeight="1" thickBot="1" x14ac:dyDescent="0.3">
      <c r="A2" s="155" t="s">
        <v>1</v>
      </c>
      <c r="B2" s="156"/>
      <c r="C2" s="318" t="s">
        <v>23</v>
      </c>
      <c r="D2" s="318"/>
      <c r="E2" s="318"/>
      <c r="F2" s="322" t="s">
        <v>24</v>
      </c>
      <c r="G2" s="322"/>
      <c r="H2" s="318"/>
      <c r="I2" s="321" t="s">
        <v>25</v>
      </c>
      <c r="J2" s="322"/>
      <c r="K2" s="323"/>
    </row>
    <row r="3" spans="1:12" ht="23.25" customHeight="1" x14ac:dyDescent="0.25">
      <c r="A3" s="66" t="s">
        <v>30</v>
      </c>
      <c r="B3" s="67"/>
      <c r="C3" s="157"/>
      <c r="D3" s="158"/>
      <c r="E3" s="159"/>
      <c r="F3" s="157"/>
      <c r="G3" s="158"/>
      <c r="H3" s="159"/>
      <c r="I3" s="157"/>
      <c r="J3" s="160"/>
      <c r="K3" s="161"/>
    </row>
    <row r="4" spans="1:12" ht="15.75" customHeight="1" x14ac:dyDescent="0.25">
      <c r="A4" s="59"/>
      <c r="B4" s="60" t="s">
        <v>31</v>
      </c>
      <c r="C4" s="162">
        <v>0</v>
      </c>
      <c r="D4" s="63">
        <v>0</v>
      </c>
      <c r="E4" s="64">
        <v>0</v>
      </c>
      <c r="F4" s="162">
        <v>0</v>
      </c>
      <c r="G4" s="63">
        <v>0</v>
      </c>
      <c r="H4" s="64">
        <v>0</v>
      </c>
      <c r="I4" s="162">
        <v>0</v>
      </c>
      <c r="J4" s="63">
        <v>0</v>
      </c>
      <c r="K4" s="64">
        <v>0</v>
      </c>
    </row>
    <row r="5" spans="1:12" ht="15.75" customHeight="1" x14ac:dyDescent="0.25">
      <c r="A5" s="65"/>
      <c r="B5" s="60" t="s">
        <v>32</v>
      </c>
      <c r="C5" s="162">
        <v>0</v>
      </c>
      <c r="D5" s="63">
        <v>0</v>
      </c>
      <c r="E5" s="64">
        <v>0</v>
      </c>
      <c r="F5" s="162">
        <v>0</v>
      </c>
      <c r="G5" s="63">
        <v>0</v>
      </c>
      <c r="H5" s="64">
        <v>0</v>
      </c>
      <c r="I5" s="162">
        <v>0</v>
      </c>
      <c r="J5" s="63">
        <v>0</v>
      </c>
      <c r="K5" s="64">
        <v>0</v>
      </c>
    </row>
    <row r="6" spans="1:12" x14ac:dyDescent="0.25">
      <c r="A6" s="65"/>
      <c r="B6" s="60" t="s">
        <v>33</v>
      </c>
      <c r="C6" s="162">
        <v>0</v>
      </c>
      <c r="D6" s="63">
        <v>0</v>
      </c>
      <c r="E6" s="64">
        <v>0</v>
      </c>
      <c r="F6" s="162">
        <v>0</v>
      </c>
      <c r="G6" s="63">
        <v>0</v>
      </c>
      <c r="H6" s="64">
        <v>0</v>
      </c>
      <c r="I6" s="162">
        <v>0</v>
      </c>
      <c r="J6" s="63">
        <v>0</v>
      </c>
      <c r="K6" s="64">
        <v>0</v>
      </c>
    </row>
    <row r="7" spans="1:12" x14ac:dyDescent="0.25">
      <c r="A7" s="65"/>
      <c r="B7" s="60" t="s">
        <v>34</v>
      </c>
      <c r="C7" s="162">
        <v>0</v>
      </c>
      <c r="D7" s="63">
        <v>0</v>
      </c>
      <c r="E7" s="64">
        <v>0</v>
      </c>
      <c r="F7" s="162">
        <v>0</v>
      </c>
      <c r="G7" s="63">
        <v>0</v>
      </c>
      <c r="H7" s="64">
        <v>0</v>
      </c>
      <c r="I7" s="162">
        <v>0</v>
      </c>
      <c r="J7" s="63">
        <v>0</v>
      </c>
      <c r="K7" s="64">
        <v>0</v>
      </c>
    </row>
    <row r="8" spans="1:12" x14ac:dyDescent="0.25">
      <c r="A8" s="65"/>
      <c r="B8" s="60" t="s">
        <v>35</v>
      </c>
      <c r="C8" s="162">
        <v>0</v>
      </c>
      <c r="D8" s="63">
        <v>0</v>
      </c>
      <c r="E8" s="64">
        <v>0</v>
      </c>
      <c r="F8" s="162">
        <v>0</v>
      </c>
      <c r="G8" s="63">
        <v>0</v>
      </c>
      <c r="H8" s="64">
        <v>0</v>
      </c>
      <c r="I8" s="162">
        <v>0</v>
      </c>
      <c r="J8" s="63">
        <v>0</v>
      </c>
      <c r="K8" s="64">
        <v>0</v>
      </c>
    </row>
    <row r="9" spans="1:12" ht="24.75" customHeight="1" x14ac:dyDescent="0.25">
      <c r="A9" s="66" t="s">
        <v>36</v>
      </c>
      <c r="B9" s="67"/>
      <c r="C9" s="163"/>
      <c r="D9" s="164"/>
      <c r="E9" s="165"/>
      <c r="F9" s="163"/>
      <c r="G9" s="166"/>
      <c r="H9" s="167"/>
      <c r="I9" s="163"/>
      <c r="J9" s="168"/>
      <c r="K9" s="165"/>
    </row>
    <row r="10" spans="1:12" ht="14.25" customHeight="1" x14ac:dyDescent="0.25">
      <c r="A10" s="59"/>
      <c r="B10" s="60" t="s">
        <v>37</v>
      </c>
      <c r="C10" s="162">
        <v>0</v>
      </c>
      <c r="D10" s="63">
        <v>0</v>
      </c>
      <c r="E10" s="64">
        <v>0</v>
      </c>
      <c r="F10" s="162">
        <v>0</v>
      </c>
      <c r="G10" s="63">
        <v>0</v>
      </c>
      <c r="H10" s="64">
        <v>0</v>
      </c>
      <c r="I10" s="162">
        <v>0</v>
      </c>
      <c r="J10" s="63">
        <v>0</v>
      </c>
      <c r="K10" s="64">
        <v>0</v>
      </c>
    </row>
    <row r="11" spans="1:12" x14ac:dyDescent="0.25">
      <c r="A11" s="65"/>
      <c r="B11" s="60" t="s">
        <v>38</v>
      </c>
      <c r="C11" s="162">
        <v>0</v>
      </c>
      <c r="D11" s="63">
        <v>0</v>
      </c>
      <c r="E11" s="64">
        <v>0</v>
      </c>
      <c r="F11" s="162">
        <v>0</v>
      </c>
      <c r="G11" s="63">
        <v>0</v>
      </c>
      <c r="H11" s="64">
        <v>0</v>
      </c>
      <c r="I11" s="162">
        <v>0</v>
      </c>
      <c r="J11" s="63">
        <v>0</v>
      </c>
      <c r="K11" s="64">
        <v>0</v>
      </c>
    </row>
    <row r="12" spans="1:12" x14ac:dyDescent="0.25">
      <c r="A12" s="65"/>
      <c r="B12" s="60" t="s">
        <v>39</v>
      </c>
      <c r="C12" s="162">
        <v>0</v>
      </c>
      <c r="D12" s="63">
        <v>0</v>
      </c>
      <c r="E12" s="64">
        <v>0</v>
      </c>
      <c r="F12" s="162">
        <v>0</v>
      </c>
      <c r="G12" s="63">
        <v>0</v>
      </c>
      <c r="H12" s="64">
        <v>0</v>
      </c>
      <c r="I12" s="162">
        <v>0</v>
      </c>
      <c r="J12" s="63">
        <v>0</v>
      </c>
      <c r="K12" s="64">
        <v>0</v>
      </c>
    </row>
    <row r="13" spans="1:12" x14ac:dyDescent="0.25">
      <c r="A13" s="169" t="s">
        <v>58</v>
      </c>
      <c r="B13" s="170" t="s">
        <v>40</v>
      </c>
      <c r="C13" s="171"/>
      <c r="D13" s="172"/>
      <c r="E13" s="64">
        <v>0</v>
      </c>
      <c r="F13" s="171"/>
      <c r="G13" s="172"/>
      <c r="H13" s="64">
        <v>0</v>
      </c>
      <c r="I13" s="171"/>
      <c r="J13" s="172"/>
      <c r="K13" s="64">
        <v>0</v>
      </c>
    </row>
    <row r="14" spans="1:12" x14ac:dyDescent="0.25">
      <c r="A14" s="65"/>
      <c r="B14" s="170" t="s">
        <v>41</v>
      </c>
      <c r="C14" s="171"/>
      <c r="D14" s="172"/>
      <c r="E14" s="64">
        <v>0</v>
      </c>
      <c r="F14" s="171"/>
      <c r="G14" s="172"/>
      <c r="H14" s="64">
        <v>0</v>
      </c>
      <c r="I14" s="171"/>
      <c r="J14" s="172"/>
      <c r="K14" s="64">
        <v>0</v>
      </c>
    </row>
    <row r="15" spans="1:12" x14ac:dyDescent="0.25">
      <c r="A15" s="65"/>
      <c r="B15" s="170" t="s">
        <v>42</v>
      </c>
      <c r="C15" s="171"/>
      <c r="D15" s="172"/>
      <c r="E15" s="64">
        <v>0</v>
      </c>
      <c r="F15" s="171"/>
      <c r="G15" s="172"/>
      <c r="H15" s="64">
        <v>0</v>
      </c>
      <c r="I15" s="171"/>
      <c r="J15" s="172"/>
      <c r="K15" s="64">
        <v>0</v>
      </c>
    </row>
    <row r="16" spans="1:12" x14ac:dyDescent="0.25">
      <c r="A16" s="65"/>
      <c r="B16" s="170" t="s">
        <v>43</v>
      </c>
      <c r="C16" s="171"/>
      <c r="D16" s="172"/>
      <c r="E16" s="64">
        <v>0</v>
      </c>
      <c r="F16" s="171"/>
      <c r="G16" s="172"/>
      <c r="H16" s="64">
        <v>0</v>
      </c>
      <c r="I16" s="171"/>
      <c r="J16" s="173"/>
      <c r="K16" s="64">
        <v>0</v>
      </c>
    </row>
    <row r="17" spans="1:11" x14ac:dyDescent="0.25">
      <c r="A17" s="65"/>
      <c r="B17" s="170" t="s">
        <v>44</v>
      </c>
      <c r="C17" s="171"/>
      <c r="D17" s="172"/>
      <c r="E17" s="64">
        <v>0</v>
      </c>
      <c r="F17" s="171"/>
      <c r="G17" s="172"/>
      <c r="H17" s="64">
        <v>0</v>
      </c>
      <c r="I17" s="171"/>
      <c r="J17" s="173"/>
      <c r="K17" s="64">
        <v>0</v>
      </c>
    </row>
    <row r="18" spans="1:11" ht="15.75" thickBot="1" x14ac:dyDescent="0.3">
      <c r="A18" s="65"/>
      <c r="B18" s="170" t="s">
        <v>45</v>
      </c>
      <c r="C18" s="174"/>
      <c r="D18" s="175"/>
      <c r="E18" s="76">
        <v>0</v>
      </c>
      <c r="F18" s="174"/>
      <c r="G18" s="175"/>
      <c r="H18" s="76">
        <v>0</v>
      </c>
      <c r="I18" s="174"/>
      <c r="J18" s="176"/>
      <c r="K18" s="76">
        <v>0</v>
      </c>
    </row>
    <row r="19" spans="1:11" s="15" customFormat="1" ht="38.25" customHeight="1" thickBot="1" x14ac:dyDescent="0.3">
      <c r="B19" s="177" t="s">
        <v>28</v>
      </c>
      <c r="C19" s="178">
        <f>SUM(C4:C18)</f>
        <v>0</v>
      </c>
      <c r="D19" s="179">
        <f t="shared" ref="D19:K19" si="0">SUM(D4:D18)</f>
        <v>0</v>
      </c>
      <c r="E19" s="179">
        <f>SUM(E4:E18)</f>
        <v>0</v>
      </c>
      <c r="F19" s="178">
        <f t="shared" si="0"/>
        <v>0</v>
      </c>
      <c r="G19" s="179">
        <f t="shared" si="0"/>
        <v>0</v>
      </c>
      <c r="H19" s="180">
        <f t="shared" si="0"/>
        <v>0</v>
      </c>
      <c r="I19" s="181">
        <f t="shared" si="0"/>
        <v>0</v>
      </c>
      <c r="J19" s="182">
        <f t="shared" si="0"/>
        <v>0</v>
      </c>
      <c r="K19" s="183">
        <f t="shared" si="0"/>
        <v>0</v>
      </c>
    </row>
    <row r="22" spans="1:11" ht="30.6" customHeight="1" x14ac:dyDescent="0.25">
      <c r="B22" s="306" t="s">
        <v>181</v>
      </c>
      <c r="C22" s="307"/>
      <c r="D22" s="307"/>
      <c r="E22" s="307"/>
      <c r="F22" s="243"/>
    </row>
    <row r="23" spans="1:11" ht="36.6" customHeight="1" x14ac:dyDescent="0.25">
      <c r="B23" s="244"/>
    </row>
    <row r="24" spans="1:11" x14ac:dyDescent="0.25">
      <c r="F24" s="12" t="s">
        <v>184</v>
      </c>
    </row>
    <row r="25" spans="1:11" ht="31.9" customHeight="1" x14ac:dyDescent="0.25">
      <c r="F25" s="308" t="s">
        <v>180</v>
      </c>
      <c r="G25" s="309"/>
      <c r="H25" s="309"/>
      <c r="I25" s="309"/>
      <c r="J25" s="309"/>
      <c r="K25" s="309"/>
    </row>
  </sheetData>
  <sheetProtection algorithmName="SHA-512" hashValue="5NccWnJ+sWQR8DM311aTP2jwdVqNHnsPTtsvduiOkssF5OVheKPajZgtfPraQekZtnhAaNamXj40bArGqCXpzg==" saltValue="LYRpRZCm9yIxAUsE7ECNSg==" spinCount="100000" sheet="1" formatCells="0" formatColumns="0" formatRows="0" insertColumns="0" insertRows="0" insertHyperlinks="0" deleteColumns="0" deleteRows="0" sort="0" autoFilter="0" pivotTables="0"/>
  <mergeCells count="5">
    <mergeCell ref="C2:E2"/>
    <mergeCell ref="F2:H2"/>
    <mergeCell ref="I2:K2"/>
    <mergeCell ref="B22:E22"/>
    <mergeCell ref="F25:K25"/>
  </mergeCells>
  <phoneticPr fontId="0" type="noConversion"/>
  <pageMargins left="3.9583333333333331E-2" right="3.9583333333333331E-2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="90" zoomScaleNormal="90" workbookViewId="0">
      <selection activeCell="S9" sqref="S9"/>
    </sheetView>
  </sheetViews>
  <sheetFormatPr defaultColWidth="8.85546875" defaultRowHeight="15" x14ac:dyDescent="0.25"/>
  <cols>
    <col min="1" max="1" width="15.42578125" style="12" customWidth="1"/>
    <col min="2" max="2" width="26.85546875" style="12" customWidth="1"/>
    <col min="3" max="3" width="17.5703125" style="12" customWidth="1"/>
    <col min="4" max="4" width="17.85546875" style="12" customWidth="1"/>
    <col min="5" max="5" width="19.28515625" style="12" customWidth="1"/>
    <col min="6" max="6" width="17.5703125" style="12" customWidth="1"/>
    <col min="7" max="7" width="16.7109375" style="12" customWidth="1"/>
    <col min="8" max="8" width="12.140625" style="12" customWidth="1"/>
    <col min="9" max="9" width="6.85546875" style="12" customWidth="1"/>
    <col min="10" max="16384" width="8.85546875" style="12"/>
  </cols>
  <sheetData>
    <row r="1" spans="1:11" ht="114.6" customHeight="1" x14ac:dyDescent="0.25">
      <c r="A1" s="131"/>
      <c r="B1" s="132" t="s">
        <v>138</v>
      </c>
      <c r="C1" s="133" t="s">
        <v>120</v>
      </c>
      <c r="D1" s="133" t="s">
        <v>119</v>
      </c>
      <c r="E1" s="133" t="s">
        <v>121</v>
      </c>
      <c r="F1" s="133" t="s">
        <v>157</v>
      </c>
      <c r="G1" s="133" t="s">
        <v>141</v>
      </c>
      <c r="H1" s="134" t="s">
        <v>122</v>
      </c>
      <c r="I1" s="24"/>
    </row>
    <row r="2" spans="1:11" ht="15.75" customHeight="1" x14ac:dyDescent="0.25">
      <c r="A2" s="135"/>
      <c r="B2" s="136"/>
      <c r="C2" s="137" t="s">
        <v>62</v>
      </c>
      <c r="D2" s="137" t="s">
        <v>63</v>
      </c>
      <c r="E2" s="137" t="s">
        <v>64</v>
      </c>
      <c r="F2" s="137" t="s">
        <v>131</v>
      </c>
      <c r="G2" s="137" t="s">
        <v>118</v>
      </c>
      <c r="H2" s="138" t="s">
        <v>139</v>
      </c>
      <c r="I2" s="24"/>
    </row>
    <row r="3" spans="1:11" ht="51.75" customHeight="1" x14ac:dyDescent="0.25">
      <c r="A3" s="139" t="s">
        <v>137</v>
      </c>
      <c r="B3" s="140" t="s">
        <v>115</v>
      </c>
      <c r="C3" s="30"/>
      <c r="D3" s="30"/>
      <c r="E3" s="30"/>
      <c r="F3" s="30"/>
      <c r="G3" s="30"/>
      <c r="H3" s="146">
        <f>C3+D3+E3+F3+G3</f>
        <v>0</v>
      </c>
    </row>
    <row r="4" spans="1:11" ht="114.6" customHeight="1" x14ac:dyDescent="0.25">
      <c r="A4" s="141"/>
      <c r="B4" s="142"/>
      <c r="C4" s="133" t="s">
        <v>128</v>
      </c>
      <c r="D4" s="133" t="s">
        <v>129</v>
      </c>
      <c r="E4" s="133" t="s">
        <v>130</v>
      </c>
      <c r="F4" s="133" t="s">
        <v>157</v>
      </c>
      <c r="G4" s="133" t="s">
        <v>142</v>
      </c>
      <c r="H4" s="134" t="s">
        <v>127</v>
      </c>
    </row>
    <row r="5" spans="1:11" ht="15.75" customHeight="1" x14ac:dyDescent="0.25">
      <c r="A5" s="143"/>
      <c r="B5" s="142"/>
      <c r="C5" s="133" t="s">
        <v>123</v>
      </c>
      <c r="D5" s="133" t="s">
        <v>124</v>
      </c>
      <c r="E5" s="133" t="s">
        <v>125</v>
      </c>
      <c r="F5" s="133" t="s">
        <v>132</v>
      </c>
      <c r="G5" s="133" t="s">
        <v>126</v>
      </c>
      <c r="H5" s="134" t="s">
        <v>140</v>
      </c>
    </row>
    <row r="6" spans="1:11" ht="46.5" customHeight="1" x14ac:dyDescent="0.25">
      <c r="A6" s="139" t="s">
        <v>137</v>
      </c>
      <c r="B6" s="140" t="s">
        <v>116</v>
      </c>
      <c r="C6" s="32"/>
      <c r="D6" s="32"/>
      <c r="E6" s="32"/>
      <c r="F6" s="32"/>
      <c r="G6" s="33"/>
      <c r="H6" s="147">
        <f>C6+D6+E6+F6+G6</f>
        <v>0</v>
      </c>
    </row>
    <row r="7" spans="1:11" ht="50.25" customHeight="1" x14ac:dyDescent="0.25">
      <c r="A7" s="144"/>
      <c r="B7" s="145" t="s">
        <v>134</v>
      </c>
      <c r="C7" s="324">
        <f>(H3+H6)/2</f>
        <v>0</v>
      </c>
      <c r="D7" s="325"/>
      <c r="E7" s="325"/>
      <c r="F7" s="325"/>
      <c r="G7" s="325"/>
      <c r="H7" s="325"/>
      <c r="I7" s="40">
        <f>C7</f>
        <v>0</v>
      </c>
      <c r="J7" s="20"/>
    </row>
    <row r="8" spans="1:11" s="15" customFormat="1" ht="26.25" customHeight="1" x14ac:dyDescent="0.25">
      <c r="A8" s="19"/>
      <c r="B8" s="18"/>
      <c r="F8" s="36" t="s">
        <v>133</v>
      </c>
    </row>
    <row r="9" spans="1:11" s="15" customFormat="1" ht="32.450000000000003" customHeight="1" x14ac:dyDescent="0.25">
      <c r="A9" s="14"/>
      <c r="B9" s="327" t="s">
        <v>158</v>
      </c>
      <c r="C9" s="328"/>
      <c r="D9" s="328"/>
      <c r="E9" s="328"/>
      <c r="F9" s="328"/>
      <c r="G9" s="328"/>
    </row>
    <row r="10" spans="1:11" ht="21.75" customHeight="1" x14ac:dyDescent="0.25">
      <c r="A10" s="37"/>
      <c r="B10" s="329" t="s">
        <v>181</v>
      </c>
      <c r="C10" s="330"/>
      <c r="D10" s="330"/>
      <c r="E10" s="330"/>
      <c r="F10" s="330"/>
      <c r="G10" s="330"/>
    </row>
    <row r="11" spans="1:11" s="15" customFormat="1" ht="54.6" customHeight="1" x14ac:dyDescent="0.25">
      <c r="B11" s="331" t="s">
        <v>197</v>
      </c>
      <c r="C11" s="332"/>
      <c r="D11" s="332"/>
      <c r="E11" s="332"/>
      <c r="F11" s="332"/>
      <c r="G11" s="332"/>
    </row>
    <row r="14" spans="1:11" ht="33.6" customHeight="1" x14ac:dyDescent="0.25">
      <c r="F14" s="12" t="s">
        <v>184</v>
      </c>
    </row>
    <row r="15" spans="1:11" ht="31.9" customHeight="1" x14ac:dyDescent="0.25">
      <c r="F15" s="308" t="s">
        <v>180</v>
      </c>
      <c r="G15" s="326"/>
      <c r="H15" s="326"/>
      <c r="I15" s="246"/>
      <c r="J15" s="246"/>
      <c r="K15" s="246"/>
    </row>
    <row r="21" spans="6:6" x14ac:dyDescent="0.25">
      <c r="F21" s="247"/>
    </row>
  </sheetData>
  <sheetProtection algorithmName="SHA-512" hashValue="WUXDLsuNEeVESKn7IVV5jtK9YgQIQuh8higTmoX1kYJ7CzOuCuSiyQpSJp8w9VRnyFzGl84clUk4Qp2qPO/Y1A==" saltValue="if8UPvXRzY342LsAVzX5wA==" spinCount="100000" sheet="1" formatCells="0" formatColumns="0" formatRows="0" insertColumns="0" insertRows="0" insertHyperlinks="0" deleteColumns="0" deleteRows="0" sort="0" autoFilter="0" pivotTables="0"/>
  <mergeCells count="5">
    <mergeCell ref="C7:H7"/>
    <mergeCell ref="F15:H15"/>
    <mergeCell ref="B9:G9"/>
    <mergeCell ref="B10:G10"/>
    <mergeCell ref="B11:G11"/>
  </mergeCells>
  <phoneticPr fontId="0" type="noConversion"/>
  <pageMargins left="3.9583333333333331E-2" right="3.9583333333333331E-2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zoomScale="90" zoomScaleNormal="90" workbookViewId="0">
      <pane ySplit="1" topLeftCell="A5" activePane="bottomLeft" state="frozen"/>
      <selection pane="bottomLeft" activeCell="F21" sqref="F21"/>
    </sheetView>
  </sheetViews>
  <sheetFormatPr defaultColWidth="8.85546875" defaultRowHeight="15" x14ac:dyDescent="0.25"/>
  <cols>
    <col min="1" max="1" width="21" style="12" customWidth="1"/>
    <col min="2" max="2" width="39.7109375" style="12" customWidth="1"/>
    <col min="3" max="10" width="9.7109375" style="12" customWidth="1"/>
    <col min="11" max="11" width="15.85546875" style="12" customWidth="1"/>
    <col min="12" max="16384" width="8.85546875" style="12"/>
  </cols>
  <sheetData>
    <row r="1" spans="1:11" ht="48.75" customHeight="1" x14ac:dyDescent="0.25">
      <c r="A1" s="255" t="s">
        <v>192</v>
      </c>
      <c r="B1" s="42" t="s">
        <v>0</v>
      </c>
      <c r="C1" s="336" t="s">
        <v>76</v>
      </c>
      <c r="D1" s="337"/>
      <c r="E1" s="337"/>
      <c r="F1" s="338"/>
      <c r="G1" s="336" t="s">
        <v>77</v>
      </c>
      <c r="H1" s="337"/>
      <c r="I1" s="337"/>
      <c r="J1" s="338"/>
      <c r="K1" s="24"/>
    </row>
    <row r="2" spans="1:11" ht="15" customHeight="1" x14ac:dyDescent="0.25">
      <c r="C2" s="111" t="s">
        <v>78</v>
      </c>
      <c r="D2" s="112" t="s">
        <v>3</v>
      </c>
      <c r="E2" s="113" t="s">
        <v>79</v>
      </c>
      <c r="F2" s="114" t="s">
        <v>4</v>
      </c>
      <c r="G2" s="111" t="s">
        <v>78</v>
      </c>
      <c r="H2" s="112" t="s">
        <v>3</v>
      </c>
      <c r="I2" s="113" t="s">
        <v>79</v>
      </c>
      <c r="J2" s="114" t="s">
        <v>4</v>
      </c>
    </row>
    <row r="3" spans="1:11" ht="16.5" customHeight="1" x14ac:dyDescent="0.25">
      <c r="A3" s="84" t="s">
        <v>80</v>
      </c>
      <c r="B3" s="115"/>
      <c r="C3" s="49" t="s">
        <v>81</v>
      </c>
      <c r="D3" s="50" t="s">
        <v>82</v>
      </c>
      <c r="E3" s="51" t="s">
        <v>83</v>
      </c>
      <c r="F3" s="52" t="s">
        <v>84</v>
      </c>
      <c r="G3" s="49" t="s">
        <v>81</v>
      </c>
      <c r="H3" s="50" t="s">
        <v>82</v>
      </c>
      <c r="I3" s="51" t="s">
        <v>83</v>
      </c>
      <c r="J3" s="52" t="s">
        <v>84</v>
      </c>
      <c r="K3" s="53" t="s">
        <v>8</v>
      </c>
    </row>
    <row r="4" spans="1:11" ht="23.25" customHeight="1" thickBot="1" x14ac:dyDescent="0.3">
      <c r="C4" s="55" t="s">
        <v>85</v>
      </c>
      <c r="D4" s="56" t="s">
        <v>86</v>
      </c>
      <c r="E4" s="57" t="s">
        <v>87</v>
      </c>
      <c r="F4" s="58" t="s">
        <v>87</v>
      </c>
      <c r="G4" s="55" t="s">
        <v>85</v>
      </c>
      <c r="H4" s="56" t="s">
        <v>86</v>
      </c>
      <c r="I4" s="57" t="s">
        <v>87</v>
      </c>
      <c r="J4" s="58" t="s">
        <v>87</v>
      </c>
    </row>
    <row r="5" spans="1:11" ht="16.5" customHeight="1" x14ac:dyDescent="0.25">
      <c r="A5" s="116" t="s">
        <v>88</v>
      </c>
      <c r="B5" s="67"/>
      <c r="C5" s="339"/>
      <c r="D5" s="340"/>
      <c r="E5" s="340"/>
      <c r="F5" s="341"/>
      <c r="G5" s="339"/>
      <c r="H5" s="340"/>
      <c r="I5" s="340"/>
      <c r="J5" s="341"/>
    </row>
    <row r="6" spans="1:11" x14ac:dyDescent="0.25">
      <c r="A6" s="65"/>
      <c r="B6" s="117" t="s">
        <v>89</v>
      </c>
      <c r="C6" s="61">
        <v>0</v>
      </c>
      <c r="D6" s="62">
        <v>0</v>
      </c>
      <c r="E6" s="63">
        <v>0</v>
      </c>
      <c r="F6" s="64">
        <v>0</v>
      </c>
      <c r="G6" s="61">
        <v>0</v>
      </c>
      <c r="H6" s="62">
        <v>0</v>
      </c>
      <c r="I6" s="63">
        <v>0</v>
      </c>
      <c r="J6" s="64">
        <v>0</v>
      </c>
    </row>
    <row r="7" spans="1:11" x14ac:dyDescent="0.25">
      <c r="A7" s="65"/>
      <c r="B7" s="60" t="s">
        <v>90</v>
      </c>
      <c r="C7" s="61">
        <v>0</v>
      </c>
      <c r="D7" s="62">
        <v>0</v>
      </c>
      <c r="E7" s="63">
        <v>0</v>
      </c>
      <c r="F7" s="64">
        <v>0</v>
      </c>
      <c r="G7" s="61">
        <v>0</v>
      </c>
      <c r="H7" s="62">
        <v>0</v>
      </c>
      <c r="I7" s="63">
        <v>0</v>
      </c>
      <c r="J7" s="64">
        <v>0</v>
      </c>
    </row>
    <row r="8" spans="1:11" x14ac:dyDescent="0.25">
      <c r="A8" s="65"/>
      <c r="B8" s="60" t="s">
        <v>91</v>
      </c>
      <c r="C8" s="61">
        <v>0</v>
      </c>
      <c r="D8" s="62">
        <v>0</v>
      </c>
      <c r="E8" s="63">
        <v>0</v>
      </c>
      <c r="F8" s="64">
        <v>0</v>
      </c>
      <c r="G8" s="61">
        <v>0</v>
      </c>
      <c r="H8" s="62">
        <v>0</v>
      </c>
      <c r="I8" s="63">
        <v>0</v>
      </c>
      <c r="J8" s="64">
        <v>0</v>
      </c>
    </row>
    <row r="9" spans="1:11" x14ac:dyDescent="0.25">
      <c r="A9" s="65"/>
      <c r="B9" s="60" t="s">
        <v>92</v>
      </c>
      <c r="C9" s="61">
        <v>0</v>
      </c>
      <c r="D9" s="62">
        <v>0</v>
      </c>
      <c r="E9" s="63">
        <v>0</v>
      </c>
      <c r="F9" s="64">
        <v>0</v>
      </c>
      <c r="G9" s="61">
        <v>0</v>
      </c>
      <c r="H9" s="62">
        <v>0</v>
      </c>
      <c r="I9" s="63">
        <v>0</v>
      </c>
      <c r="J9" s="64">
        <v>0</v>
      </c>
    </row>
    <row r="10" spans="1:11" ht="16.5" customHeight="1" x14ac:dyDescent="0.25">
      <c r="A10" s="118" t="s">
        <v>93</v>
      </c>
      <c r="B10" s="67"/>
      <c r="C10" s="342"/>
      <c r="D10" s="343"/>
      <c r="E10" s="343"/>
      <c r="F10" s="344"/>
      <c r="G10" s="342"/>
      <c r="H10" s="343"/>
      <c r="I10" s="343"/>
      <c r="J10" s="344"/>
    </row>
    <row r="11" spans="1:11" x14ac:dyDescent="0.25">
      <c r="A11" s="65"/>
      <c r="B11" s="60" t="s">
        <v>135</v>
      </c>
      <c r="C11" s="61">
        <v>0</v>
      </c>
      <c r="D11" s="62">
        <v>0</v>
      </c>
      <c r="E11" s="63">
        <v>0</v>
      </c>
      <c r="F11" s="64">
        <v>0</v>
      </c>
      <c r="G11" s="61">
        <v>0</v>
      </c>
      <c r="H11" s="62">
        <v>0</v>
      </c>
      <c r="I11" s="63">
        <v>0</v>
      </c>
      <c r="J11" s="64">
        <v>0</v>
      </c>
    </row>
    <row r="12" spans="1:11" x14ac:dyDescent="0.25">
      <c r="A12" s="65"/>
      <c r="B12" s="60" t="s">
        <v>136</v>
      </c>
      <c r="C12" s="61">
        <v>0</v>
      </c>
      <c r="D12" s="62">
        <v>0</v>
      </c>
      <c r="E12" s="63">
        <v>0</v>
      </c>
      <c r="F12" s="64">
        <v>0</v>
      </c>
      <c r="G12" s="61">
        <v>0</v>
      </c>
      <c r="H12" s="62">
        <v>0</v>
      </c>
      <c r="I12" s="63">
        <v>0</v>
      </c>
      <c r="J12" s="64">
        <v>0</v>
      </c>
    </row>
    <row r="13" spans="1:11" x14ac:dyDescent="0.25">
      <c r="A13" s="65"/>
      <c r="B13" s="60" t="s">
        <v>13</v>
      </c>
      <c r="C13" s="61">
        <v>0</v>
      </c>
      <c r="D13" s="62">
        <v>0</v>
      </c>
      <c r="E13" s="63">
        <v>0</v>
      </c>
      <c r="F13" s="64">
        <v>0</v>
      </c>
      <c r="G13" s="61">
        <v>0</v>
      </c>
      <c r="H13" s="62">
        <v>0</v>
      </c>
      <c r="I13" s="63">
        <v>0</v>
      </c>
      <c r="J13" s="64">
        <v>0</v>
      </c>
    </row>
    <row r="14" spans="1:11" x14ac:dyDescent="0.25">
      <c r="A14" s="65"/>
      <c r="B14" s="60" t="s">
        <v>14</v>
      </c>
      <c r="C14" s="61">
        <v>0</v>
      </c>
      <c r="D14" s="62">
        <v>0</v>
      </c>
      <c r="E14" s="63">
        <v>0</v>
      </c>
      <c r="F14" s="64">
        <v>0</v>
      </c>
      <c r="G14" s="61">
        <v>0</v>
      </c>
      <c r="H14" s="62">
        <v>0</v>
      </c>
      <c r="I14" s="63">
        <v>0</v>
      </c>
      <c r="J14" s="64">
        <v>0</v>
      </c>
    </row>
    <row r="15" spans="1:11" x14ac:dyDescent="0.25">
      <c r="A15" s="65"/>
      <c r="B15" s="60" t="s">
        <v>94</v>
      </c>
      <c r="C15" s="61">
        <v>0</v>
      </c>
      <c r="D15" s="62">
        <v>0</v>
      </c>
      <c r="E15" s="63">
        <v>0</v>
      </c>
      <c r="F15" s="64">
        <v>0</v>
      </c>
      <c r="G15" s="61">
        <v>0</v>
      </c>
      <c r="H15" s="62">
        <v>0</v>
      </c>
      <c r="I15" s="63">
        <v>0</v>
      </c>
      <c r="J15" s="64">
        <v>0</v>
      </c>
    </row>
    <row r="16" spans="1:11" x14ac:dyDescent="0.25">
      <c r="A16" s="65"/>
      <c r="B16" s="60" t="s">
        <v>95</v>
      </c>
      <c r="C16" s="61">
        <v>0</v>
      </c>
      <c r="D16" s="62">
        <v>0</v>
      </c>
      <c r="E16" s="63">
        <v>0</v>
      </c>
      <c r="F16" s="64">
        <v>0</v>
      </c>
      <c r="G16" s="61">
        <v>0</v>
      </c>
      <c r="H16" s="62">
        <v>0</v>
      </c>
      <c r="I16" s="63">
        <v>0</v>
      </c>
      <c r="J16" s="64">
        <v>0</v>
      </c>
    </row>
    <row r="17" spans="1:18" x14ac:dyDescent="0.25">
      <c r="A17" s="65"/>
      <c r="B17" s="60" t="s">
        <v>15</v>
      </c>
      <c r="C17" s="61">
        <v>0</v>
      </c>
      <c r="D17" s="62">
        <v>0</v>
      </c>
      <c r="E17" s="63">
        <v>0</v>
      </c>
      <c r="F17" s="64">
        <v>0</v>
      </c>
      <c r="G17" s="61">
        <v>0</v>
      </c>
      <c r="H17" s="62">
        <v>0</v>
      </c>
      <c r="I17" s="63">
        <v>0</v>
      </c>
      <c r="J17" s="64">
        <v>0</v>
      </c>
    </row>
    <row r="18" spans="1:18" x14ac:dyDescent="0.25">
      <c r="A18" s="65"/>
      <c r="B18" s="60" t="s">
        <v>16</v>
      </c>
      <c r="C18" s="61">
        <v>0</v>
      </c>
      <c r="D18" s="62">
        <v>0</v>
      </c>
      <c r="E18" s="63">
        <v>0</v>
      </c>
      <c r="F18" s="64">
        <v>0</v>
      </c>
      <c r="G18" s="61">
        <v>0</v>
      </c>
      <c r="H18" s="62">
        <v>0</v>
      </c>
      <c r="I18" s="63">
        <v>0</v>
      </c>
      <c r="J18" s="64">
        <v>0</v>
      </c>
    </row>
    <row r="19" spans="1:18" x14ac:dyDescent="0.25">
      <c r="A19" s="65"/>
      <c r="B19" s="60" t="s">
        <v>96</v>
      </c>
      <c r="C19" s="61">
        <v>0</v>
      </c>
      <c r="D19" s="62">
        <v>0</v>
      </c>
      <c r="E19" s="63">
        <v>0</v>
      </c>
      <c r="F19" s="64">
        <v>0</v>
      </c>
      <c r="G19" s="61">
        <v>0</v>
      </c>
      <c r="H19" s="62">
        <v>0</v>
      </c>
      <c r="I19" s="63">
        <v>0</v>
      </c>
      <c r="J19" s="64">
        <v>0</v>
      </c>
    </row>
    <row r="20" spans="1:18" x14ac:dyDescent="0.25">
      <c r="A20" s="65"/>
      <c r="B20" s="60" t="s">
        <v>97</v>
      </c>
      <c r="C20" s="61">
        <v>0</v>
      </c>
      <c r="D20" s="62">
        <v>0</v>
      </c>
      <c r="E20" s="63">
        <v>0</v>
      </c>
      <c r="F20" s="64">
        <v>0</v>
      </c>
      <c r="G20" s="61">
        <v>0</v>
      </c>
      <c r="H20" s="62">
        <v>0</v>
      </c>
      <c r="I20" s="63">
        <v>0</v>
      </c>
      <c r="J20" s="64">
        <v>0</v>
      </c>
    </row>
    <row r="21" spans="1:18" s="15" customFormat="1" ht="44.25" customHeight="1" x14ac:dyDescent="0.25">
      <c r="A21" s="71"/>
      <c r="B21" s="119" t="s">
        <v>98</v>
      </c>
      <c r="C21" s="241">
        <v>0</v>
      </c>
      <c r="D21" s="242">
        <v>0</v>
      </c>
      <c r="E21" s="190">
        <v>0</v>
      </c>
      <c r="F21" s="191">
        <v>0</v>
      </c>
      <c r="G21" s="241">
        <v>0</v>
      </c>
      <c r="H21" s="242">
        <v>0</v>
      </c>
      <c r="I21" s="190">
        <v>0</v>
      </c>
      <c r="J21" s="191">
        <v>0</v>
      </c>
    </row>
    <row r="22" spans="1:18" s="15" customFormat="1" ht="37.5" customHeight="1" x14ac:dyDescent="0.25">
      <c r="A22" s="71"/>
      <c r="B22" s="119" t="s">
        <v>99</v>
      </c>
      <c r="C22" s="241">
        <v>0</v>
      </c>
      <c r="D22" s="242">
        <v>0</v>
      </c>
      <c r="E22" s="190">
        <v>0</v>
      </c>
      <c r="F22" s="191">
        <v>0</v>
      </c>
      <c r="G22" s="241">
        <v>0</v>
      </c>
      <c r="H22" s="242">
        <v>0</v>
      </c>
      <c r="I22" s="190">
        <v>0</v>
      </c>
      <c r="J22" s="191">
        <v>0</v>
      </c>
    </row>
    <row r="23" spans="1:18" s="15" customFormat="1" ht="18" customHeight="1" x14ac:dyDescent="0.25">
      <c r="A23" s="71"/>
      <c r="B23" s="119" t="s">
        <v>194</v>
      </c>
      <c r="C23" s="61">
        <v>0</v>
      </c>
      <c r="D23" s="62">
        <v>0</v>
      </c>
      <c r="E23" s="63">
        <v>0</v>
      </c>
      <c r="F23" s="64">
        <v>0</v>
      </c>
      <c r="G23" s="61">
        <v>0</v>
      </c>
      <c r="H23" s="62">
        <v>0</v>
      </c>
      <c r="I23" s="63">
        <v>0</v>
      </c>
      <c r="J23" s="64">
        <v>0</v>
      </c>
    </row>
    <row r="24" spans="1:18" x14ac:dyDescent="0.25">
      <c r="A24" s="65"/>
      <c r="B24" s="60" t="s">
        <v>54</v>
      </c>
      <c r="C24" s="61">
        <v>0</v>
      </c>
      <c r="D24" s="62">
        <v>0</v>
      </c>
      <c r="E24" s="63">
        <v>0</v>
      </c>
      <c r="F24" s="64">
        <v>0</v>
      </c>
      <c r="G24" s="61">
        <v>0</v>
      </c>
      <c r="H24" s="62">
        <v>0</v>
      </c>
      <c r="I24" s="63">
        <v>0</v>
      </c>
      <c r="J24" s="64">
        <v>0</v>
      </c>
    </row>
    <row r="25" spans="1:18" ht="15.75" thickBot="1" x14ac:dyDescent="0.3">
      <c r="A25" s="65"/>
      <c r="B25" s="60" t="s">
        <v>17</v>
      </c>
      <c r="C25" s="61">
        <v>0</v>
      </c>
      <c r="D25" s="62">
        <v>0</v>
      </c>
      <c r="E25" s="63">
        <v>0</v>
      </c>
      <c r="F25" s="64">
        <v>0</v>
      </c>
      <c r="G25" s="61">
        <v>0</v>
      </c>
      <c r="H25" s="62">
        <v>0</v>
      </c>
      <c r="I25" s="63">
        <v>0</v>
      </c>
      <c r="J25" s="64">
        <v>0</v>
      </c>
    </row>
    <row r="26" spans="1:18" s="15" customFormat="1" ht="21.75" customHeight="1" thickBot="1" x14ac:dyDescent="0.3">
      <c r="A26" s="77"/>
      <c r="B26" s="78" t="s">
        <v>100</v>
      </c>
      <c r="C26" s="123">
        <f>SUM(C6:C25)</f>
        <v>0</v>
      </c>
      <c r="D26" s="124">
        <f t="shared" ref="D26:J26" si="0">SUM(D6:D25)</f>
        <v>0</v>
      </c>
      <c r="E26" s="124">
        <f t="shared" si="0"/>
        <v>0</v>
      </c>
      <c r="F26" s="125">
        <f t="shared" si="0"/>
        <v>0</v>
      </c>
      <c r="G26" s="123">
        <f t="shared" si="0"/>
        <v>0</v>
      </c>
      <c r="H26" s="124">
        <f t="shared" si="0"/>
        <v>0</v>
      </c>
      <c r="I26" s="124">
        <f>SUM(I6:I25)</f>
        <v>0</v>
      </c>
      <c r="J26" s="126">
        <f t="shared" si="0"/>
        <v>0</v>
      </c>
    </row>
    <row r="27" spans="1:18" s="15" customFormat="1" ht="11.25" customHeight="1" thickBot="1" x14ac:dyDescent="0.3">
      <c r="A27" s="77"/>
      <c r="B27" s="79"/>
      <c r="C27" s="127"/>
      <c r="D27" s="127"/>
      <c r="E27" s="127"/>
      <c r="F27" s="127"/>
      <c r="G27" s="127"/>
      <c r="H27" s="127"/>
      <c r="I27" s="127"/>
      <c r="J27" s="127"/>
    </row>
    <row r="28" spans="1:18" s="15" customFormat="1" ht="21.75" customHeight="1" thickBot="1" x14ac:dyDescent="0.3">
      <c r="B28" s="120" t="s">
        <v>19</v>
      </c>
      <c r="C28" s="123">
        <f>'6_OFFSET-OPRAWA'!C32</f>
        <v>0</v>
      </c>
      <c r="D28" s="124">
        <f>'6_OFFSET-OPRAWA'!D32</f>
        <v>0</v>
      </c>
      <c r="E28" s="124">
        <f>'6_OFFSET-OPRAWA'!E32</f>
        <v>0</v>
      </c>
      <c r="F28" s="126">
        <f>'6_OFFSET-OPRAWA'!F32</f>
        <v>0</v>
      </c>
      <c r="G28" s="123">
        <f>'6_OFFSET-OPRAWA'!G32</f>
        <v>0</v>
      </c>
      <c r="H28" s="124">
        <f>'6_OFFSET-OPRAWA'!H32</f>
        <v>0</v>
      </c>
      <c r="I28" s="124">
        <f>'6_OFFSET-OPRAWA'!I32</f>
        <v>0</v>
      </c>
      <c r="J28" s="126">
        <f>'6_OFFSET-OPRAWA'!J32</f>
        <v>0</v>
      </c>
      <c r="K28" s="20"/>
      <c r="L28" s="20"/>
      <c r="M28" s="20"/>
      <c r="N28" s="20"/>
      <c r="O28" s="20"/>
      <c r="P28" s="20"/>
      <c r="Q28" s="20"/>
      <c r="R28" s="20"/>
    </row>
    <row r="29" spans="1:18" ht="11.25" customHeight="1" thickBot="1" x14ac:dyDescent="0.35">
      <c r="B29" s="121"/>
      <c r="C29" s="127"/>
      <c r="D29" s="127"/>
      <c r="E29" s="127"/>
      <c r="F29" s="127"/>
      <c r="G29" s="127"/>
      <c r="H29" s="127"/>
      <c r="I29" s="127"/>
      <c r="J29" s="127"/>
      <c r="K29" s="16"/>
      <c r="L29" s="16"/>
      <c r="M29" s="16"/>
      <c r="N29" s="16"/>
      <c r="O29" s="16"/>
      <c r="P29" s="16"/>
      <c r="Q29" s="16"/>
      <c r="R29" s="16"/>
    </row>
    <row r="30" spans="1:18" s="15" customFormat="1" ht="21.75" customHeight="1" thickBot="1" x14ac:dyDescent="0.3">
      <c r="B30" s="120" t="s">
        <v>20</v>
      </c>
      <c r="C30" s="123">
        <f>'7_OFFSET-OKŁADKA'!C22</f>
        <v>0</v>
      </c>
      <c r="D30" s="124">
        <f>'7_OFFSET-OKŁADKA'!D22</f>
        <v>0</v>
      </c>
      <c r="E30" s="124">
        <f>'7_OFFSET-OKŁADKA'!E22</f>
        <v>0</v>
      </c>
      <c r="F30" s="126">
        <f>'7_OFFSET-OKŁADKA'!F22</f>
        <v>0</v>
      </c>
      <c r="G30" s="123">
        <f>'7_OFFSET-OKŁADKA'!G22</f>
        <v>0</v>
      </c>
      <c r="H30" s="124">
        <f>'7_OFFSET-OKŁADKA'!H22</f>
        <v>0</v>
      </c>
      <c r="I30" s="124">
        <f>'7_OFFSET-OKŁADKA'!I22</f>
        <v>0</v>
      </c>
      <c r="J30" s="126">
        <f>'7_OFFSET-OKŁADKA'!J22</f>
        <v>0</v>
      </c>
      <c r="K30" s="20"/>
      <c r="L30" s="20"/>
      <c r="M30" s="20"/>
      <c r="N30" s="20"/>
      <c r="O30" s="20"/>
      <c r="P30" s="20"/>
      <c r="Q30" s="20"/>
      <c r="R30" s="20"/>
    </row>
    <row r="31" spans="1:18" ht="11.25" customHeight="1" thickBot="1" x14ac:dyDescent="0.3">
      <c r="C31" s="127"/>
      <c r="D31" s="127"/>
      <c r="E31" s="127"/>
      <c r="F31" s="127"/>
      <c r="G31" s="127"/>
      <c r="H31" s="127"/>
      <c r="I31" s="127"/>
      <c r="J31" s="127"/>
      <c r="K31" s="16"/>
      <c r="L31" s="16"/>
      <c r="M31" s="16"/>
      <c r="N31" s="16"/>
      <c r="O31" s="16"/>
      <c r="P31" s="16"/>
      <c r="Q31" s="16"/>
      <c r="R31" s="16"/>
    </row>
    <row r="32" spans="1:18" s="15" customFormat="1" ht="23.25" customHeight="1" thickBot="1" x14ac:dyDescent="0.3">
      <c r="B32" s="122" t="s">
        <v>21</v>
      </c>
      <c r="C32" s="128">
        <f>C26+C28+C30</f>
        <v>0</v>
      </c>
      <c r="D32" s="129">
        <f t="shared" ref="D32:J32" si="1">D26+D28+D30</f>
        <v>0</v>
      </c>
      <c r="E32" s="129">
        <f t="shared" si="1"/>
        <v>0</v>
      </c>
      <c r="F32" s="130">
        <f t="shared" si="1"/>
        <v>0</v>
      </c>
      <c r="G32" s="128">
        <f t="shared" si="1"/>
        <v>0</v>
      </c>
      <c r="H32" s="129">
        <f t="shared" si="1"/>
        <v>0</v>
      </c>
      <c r="I32" s="129">
        <f t="shared" si="1"/>
        <v>0</v>
      </c>
      <c r="J32" s="130">
        <f t="shared" si="1"/>
        <v>0</v>
      </c>
      <c r="K32" s="20"/>
      <c r="L32" s="20"/>
      <c r="M32" s="20"/>
      <c r="N32" s="20"/>
      <c r="O32" s="20"/>
      <c r="P32" s="20"/>
      <c r="Q32" s="20"/>
      <c r="R32" s="20"/>
    </row>
    <row r="33" spans="1:11" s="15" customFormat="1" ht="34.5" customHeight="1" thickBot="1" x14ac:dyDescent="0.3">
      <c r="B33" s="42" t="s">
        <v>144</v>
      </c>
      <c r="C33" s="333">
        <f>C32+D32+E32+F32+G32+H32+I32+J32</f>
        <v>0</v>
      </c>
      <c r="D33" s="334"/>
      <c r="E33" s="334"/>
      <c r="F33" s="334"/>
      <c r="G33" s="334"/>
      <c r="H33" s="334"/>
      <c r="I33" s="334"/>
      <c r="J33" s="335"/>
    </row>
    <row r="34" spans="1:11" s="15" customFormat="1" ht="17.25" customHeight="1" x14ac:dyDescent="0.25">
      <c r="A34" s="77"/>
      <c r="B34" s="79"/>
      <c r="C34" s="12"/>
      <c r="D34" s="12"/>
      <c r="E34" s="12"/>
      <c r="F34" s="12"/>
      <c r="G34" s="12"/>
      <c r="H34" s="12"/>
      <c r="I34" s="12"/>
      <c r="J34" s="12"/>
    </row>
    <row r="36" spans="1:11" ht="28.15" customHeight="1" x14ac:dyDescent="0.25">
      <c r="B36" s="306" t="s">
        <v>181</v>
      </c>
      <c r="C36" s="307"/>
      <c r="D36" s="307"/>
      <c r="E36" s="307"/>
      <c r="F36" s="243"/>
    </row>
    <row r="37" spans="1:11" ht="36.6" customHeight="1" x14ac:dyDescent="0.25">
      <c r="B37" s="244"/>
    </row>
    <row r="38" spans="1:11" x14ac:dyDescent="0.25">
      <c r="F38" s="12" t="s">
        <v>185</v>
      </c>
    </row>
    <row r="39" spans="1:11" ht="31.9" customHeight="1" x14ac:dyDescent="0.25">
      <c r="F39" s="308" t="s">
        <v>180</v>
      </c>
      <c r="G39" s="326"/>
      <c r="H39" s="326"/>
      <c r="I39" s="326"/>
      <c r="J39" s="326"/>
      <c r="K39" s="246"/>
    </row>
  </sheetData>
  <sheetProtection algorithmName="SHA-512" hashValue="d+WO+2SgAgz1QJEybsFuTQTXCWU/hHGvvwRUIBD4QZ6SgZk4diLF+i3qbtZ9JczyumAnhZZ4Jhb/EoqwE+N6Lg==" saltValue="8/f5+mONM5DD4u6FThF0Fg==" spinCount="100000" sheet="1" formatCells="0" formatColumns="0" formatRows="0" insertColumns="0" insertRows="0" insertHyperlinks="0" deleteColumns="0" deleteRows="0" sort="0" autoFilter="0" pivotTables="0"/>
  <mergeCells count="9">
    <mergeCell ref="B36:E36"/>
    <mergeCell ref="F39:J39"/>
    <mergeCell ref="C33:J33"/>
    <mergeCell ref="C1:F1"/>
    <mergeCell ref="G1:J1"/>
    <mergeCell ref="C5:F5"/>
    <mergeCell ref="G5:J5"/>
    <mergeCell ref="C10:F10"/>
    <mergeCell ref="G10:J10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90" zoomScaleNormal="90" workbookViewId="0">
      <pane ySplit="1" topLeftCell="A8" activePane="bottomLeft" state="frozen"/>
      <selection pane="bottomLeft" activeCell="I25" sqref="I25"/>
    </sheetView>
  </sheetViews>
  <sheetFormatPr defaultColWidth="8.85546875" defaultRowHeight="15" x14ac:dyDescent="0.25"/>
  <cols>
    <col min="1" max="1" width="23" style="12" customWidth="1"/>
    <col min="2" max="2" width="44.140625" style="12" customWidth="1"/>
    <col min="3" max="10" width="7.85546875" style="12" customWidth="1"/>
    <col min="11" max="16384" width="8.85546875" style="12"/>
  </cols>
  <sheetData>
    <row r="1" spans="1:11" ht="35.25" customHeight="1" x14ac:dyDescent="0.25">
      <c r="A1" s="41" t="s">
        <v>101</v>
      </c>
      <c r="B1" s="42" t="s">
        <v>0</v>
      </c>
      <c r="C1" s="336" t="s">
        <v>76</v>
      </c>
      <c r="D1" s="337"/>
      <c r="E1" s="337"/>
      <c r="F1" s="338"/>
      <c r="G1" s="336" t="s">
        <v>77</v>
      </c>
      <c r="H1" s="337"/>
      <c r="I1" s="337"/>
      <c r="J1" s="338"/>
      <c r="K1" s="24"/>
    </row>
    <row r="2" spans="1:11" ht="19.5" customHeight="1" x14ac:dyDescent="0.25">
      <c r="C2" s="43" t="s">
        <v>78</v>
      </c>
      <c r="D2" s="44" t="s">
        <v>3</v>
      </c>
      <c r="E2" s="45" t="s">
        <v>79</v>
      </c>
      <c r="F2" s="46" t="s">
        <v>4</v>
      </c>
      <c r="G2" s="43" t="s">
        <v>78</v>
      </c>
      <c r="H2" s="44" t="s">
        <v>3</v>
      </c>
      <c r="I2" s="45" t="s">
        <v>79</v>
      </c>
      <c r="J2" s="46" t="s">
        <v>4</v>
      </c>
    </row>
    <row r="3" spans="1:11" ht="18" customHeight="1" x14ac:dyDescent="0.25">
      <c r="A3" s="84" t="s">
        <v>1</v>
      </c>
      <c r="B3" s="85"/>
      <c r="C3" s="49" t="s">
        <v>81</v>
      </c>
      <c r="D3" s="50" t="s">
        <v>82</v>
      </c>
      <c r="E3" s="51" t="s">
        <v>83</v>
      </c>
      <c r="F3" s="52" t="s">
        <v>84</v>
      </c>
      <c r="G3" s="49" t="s">
        <v>81</v>
      </c>
      <c r="H3" s="50" t="s">
        <v>82</v>
      </c>
      <c r="I3" s="51" t="s">
        <v>83</v>
      </c>
      <c r="J3" s="52" t="s">
        <v>84</v>
      </c>
      <c r="K3" s="53" t="s">
        <v>8</v>
      </c>
    </row>
    <row r="4" spans="1:11" ht="21" customHeight="1" thickBot="1" x14ac:dyDescent="0.3">
      <c r="B4" s="54"/>
      <c r="C4" s="55" t="s">
        <v>85</v>
      </c>
      <c r="D4" s="56" t="s">
        <v>86</v>
      </c>
      <c r="E4" s="57" t="s">
        <v>87</v>
      </c>
      <c r="F4" s="58" t="s">
        <v>87</v>
      </c>
      <c r="G4" s="55" t="s">
        <v>85</v>
      </c>
      <c r="H4" s="56" t="s">
        <v>86</v>
      </c>
      <c r="I4" s="57" t="s">
        <v>87</v>
      </c>
      <c r="J4" s="58" t="s">
        <v>87</v>
      </c>
    </row>
    <row r="5" spans="1:11" s="15" customFormat="1" ht="21" customHeight="1" x14ac:dyDescent="0.25">
      <c r="A5" s="86" t="s">
        <v>102</v>
      </c>
      <c r="B5" s="72"/>
      <c r="C5" s="87">
        <v>0</v>
      </c>
      <c r="D5" s="88">
        <v>0</v>
      </c>
      <c r="E5" s="88">
        <v>0</v>
      </c>
      <c r="F5" s="89">
        <v>0</v>
      </c>
      <c r="G5" s="90">
        <v>0</v>
      </c>
      <c r="H5" s="91">
        <v>0</v>
      </c>
      <c r="I5" s="92">
        <v>0</v>
      </c>
      <c r="J5" s="93">
        <v>0</v>
      </c>
    </row>
    <row r="6" spans="1:11" ht="18.75" customHeight="1" x14ac:dyDescent="0.25">
      <c r="A6" s="94" t="s">
        <v>65</v>
      </c>
      <c r="B6" s="95" t="s">
        <v>66</v>
      </c>
      <c r="C6" s="96"/>
      <c r="D6" s="69"/>
      <c r="E6" s="69"/>
      <c r="F6" s="97"/>
      <c r="G6" s="96"/>
      <c r="H6" s="69"/>
      <c r="I6" s="69"/>
      <c r="J6" s="97"/>
    </row>
    <row r="7" spans="1:11" x14ac:dyDescent="0.25">
      <c r="A7" s="65"/>
      <c r="B7" s="60" t="s">
        <v>67</v>
      </c>
      <c r="C7" s="61">
        <v>0</v>
      </c>
      <c r="D7" s="62">
        <v>0</v>
      </c>
      <c r="E7" s="63">
        <v>0</v>
      </c>
      <c r="F7" s="64">
        <v>0</v>
      </c>
      <c r="G7" s="61">
        <v>0</v>
      </c>
      <c r="H7" s="62">
        <v>0</v>
      </c>
      <c r="I7" s="63">
        <v>0</v>
      </c>
      <c r="J7" s="64">
        <v>0</v>
      </c>
    </row>
    <row r="8" spans="1:11" x14ac:dyDescent="0.25">
      <c r="A8" s="65"/>
      <c r="B8" s="60" t="s">
        <v>68</v>
      </c>
      <c r="C8" s="61">
        <v>0</v>
      </c>
      <c r="D8" s="62">
        <v>0</v>
      </c>
      <c r="E8" s="63">
        <v>0</v>
      </c>
      <c r="F8" s="64">
        <v>0</v>
      </c>
      <c r="G8" s="61">
        <v>0</v>
      </c>
      <c r="H8" s="62">
        <v>0</v>
      </c>
      <c r="I8" s="63">
        <v>0</v>
      </c>
      <c r="J8" s="64">
        <v>0</v>
      </c>
    </row>
    <row r="9" spans="1:11" x14ac:dyDescent="0.25">
      <c r="A9" s="98"/>
      <c r="B9" s="99" t="s">
        <v>69</v>
      </c>
      <c r="C9" s="61">
        <v>0</v>
      </c>
      <c r="D9" s="62">
        <v>0</v>
      </c>
      <c r="E9" s="63">
        <v>0</v>
      </c>
      <c r="F9" s="64">
        <v>0</v>
      </c>
      <c r="G9" s="61">
        <v>0</v>
      </c>
      <c r="H9" s="62">
        <v>0</v>
      </c>
      <c r="I9" s="63">
        <v>0</v>
      </c>
      <c r="J9" s="64">
        <v>0</v>
      </c>
    </row>
    <row r="10" spans="1:11" x14ac:dyDescent="0.25">
      <c r="A10" s="100"/>
      <c r="B10" s="100" t="s">
        <v>70</v>
      </c>
      <c r="C10" s="61">
        <v>0</v>
      </c>
      <c r="D10" s="62">
        <v>0</v>
      </c>
      <c r="E10" s="63">
        <v>0</v>
      </c>
      <c r="F10" s="64">
        <v>0</v>
      </c>
      <c r="G10" s="61">
        <v>0</v>
      </c>
      <c r="H10" s="62">
        <v>0</v>
      </c>
      <c r="I10" s="63">
        <v>0</v>
      </c>
      <c r="J10" s="64">
        <v>0</v>
      </c>
    </row>
    <row r="11" spans="1:11" x14ac:dyDescent="0.25">
      <c r="A11" s="100"/>
      <c r="B11" s="72" t="s">
        <v>50</v>
      </c>
      <c r="C11" s="61">
        <v>0</v>
      </c>
      <c r="D11" s="62">
        <v>0</v>
      </c>
      <c r="E11" s="63">
        <v>0</v>
      </c>
      <c r="F11" s="64">
        <v>0</v>
      </c>
      <c r="G11" s="61">
        <v>0</v>
      </c>
      <c r="H11" s="62">
        <v>0</v>
      </c>
      <c r="I11" s="63">
        <v>0</v>
      </c>
      <c r="J11" s="64">
        <v>0</v>
      </c>
    </row>
    <row r="12" spans="1:11" ht="15" customHeight="1" x14ac:dyDescent="0.25">
      <c r="A12" s="94"/>
      <c r="B12" s="95" t="s">
        <v>71</v>
      </c>
      <c r="C12" s="96"/>
      <c r="D12" s="69"/>
      <c r="E12" s="69"/>
      <c r="F12" s="97"/>
      <c r="G12" s="96"/>
      <c r="H12" s="69"/>
      <c r="I12" s="69"/>
      <c r="J12" s="97"/>
    </row>
    <row r="13" spans="1:11" ht="15" customHeight="1" x14ac:dyDescent="0.25">
      <c r="A13" s="94"/>
      <c r="B13" s="60" t="s">
        <v>67</v>
      </c>
      <c r="C13" s="61">
        <v>0</v>
      </c>
      <c r="D13" s="62">
        <v>0</v>
      </c>
      <c r="E13" s="63">
        <v>0</v>
      </c>
      <c r="F13" s="64">
        <v>0</v>
      </c>
      <c r="G13" s="61">
        <v>0</v>
      </c>
      <c r="H13" s="62">
        <v>0</v>
      </c>
      <c r="I13" s="63">
        <v>0</v>
      </c>
      <c r="J13" s="64">
        <v>0</v>
      </c>
    </row>
    <row r="14" spans="1:11" ht="15" customHeight="1" x14ac:dyDescent="0.25">
      <c r="A14" s="94"/>
      <c r="B14" s="60" t="s">
        <v>68</v>
      </c>
      <c r="C14" s="61">
        <v>0</v>
      </c>
      <c r="D14" s="62">
        <v>0</v>
      </c>
      <c r="E14" s="63">
        <v>0</v>
      </c>
      <c r="F14" s="64">
        <v>0</v>
      </c>
      <c r="G14" s="61">
        <v>0</v>
      </c>
      <c r="H14" s="62">
        <v>0</v>
      </c>
      <c r="I14" s="63">
        <v>0</v>
      </c>
      <c r="J14" s="64">
        <v>0</v>
      </c>
    </row>
    <row r="15" spans="1:11" ht="15" customHeight="1" x14ac:dyDescent="0.25">
      <c r="A15" s="94"/>
      <c r="B15" s="60" t="s">
        <v>69</v>
      </c>
      <c r="C15" s="61">
        <v>0</v>
      </c>
      <c r="D15" s="62">
        <v>0</v>
      </c>
      <c r="E15" s="63">
        <v>0</v>
      </c>
      <c r="F15" s="64">
        <v>0</v>
      </c>
      <c r="G15" s="61">
        <v>0</v>
      </c>
      <c r="H15" s="62">
        <v>0</v>
      </c>
      <c r="I15" s="63">
        <v>0</v>
      </c>
      <c r="J15" s="64">
        <v>0</v>
      </c>
    </row>
    <row r="16" spans="1:11" ht="15" customHeight="1" x14ac:dyDescent="0.25">
      <c r="A16" s="94"/>
      <c r="B16" s="60" t="s">
        <v>70</v>
      </c>
      <c r="C16" s="61">
        <v>0</v>
      </c>
      <c r="D16" s="62">
        <v>0</v>
      </c>
      <c r="E16" s="63">
        <v>0</v>
      </c>
      <c r="F16" s="64">
        <v>0</v>
      </c>
      <c r="G16" s="61">
        <v>0</v>
      </c>
      <c r="H16" s="62">
        <v>0</v>
      </c>
      <c r="I16" s="63">
        <v>0</v>
      </c>
      <c r="J16" s="64">
        <v>0</v>
      </c>
    </row>
    <row r="17" spans="1:10" ht="15" customHeight="1" x14ac:dyDescent="0.25">
      <c r="A17" s="94"/>
      <c r="B17" s="72" t="s">
        <v>50</v>
      </c>
      <c r="C17" s="61">
        <v>0</v>
      </c>
      <c r="D17" s="62">
        <v>0</v>
      </c>
      <c r="E17" s="63">
        <v>0</v>
      </c>
      <c r="F17" s="64">
        <v>0</v>
      </c>
      <c r="G17" s="61">
        <v>0</v>
      </c>
      <c r="H17" s="62">
        <v>0</v>
      </c>
      <c r="I17" s="63">
        <v>0</v>
      </c>
      <c r="J17" s="64">
        <v>0</v>
      </c>
    </row>
    <row r="18" spans="1:10" ht="15" customHeight="1" x14ac:dyDescent="0.25">
      <c r="A18" s="94"/>
      <c r="B18" s="101" t="s">
        <v>72</v>
      </c>
      <c r="C18" s="96"/>
      <c r="D18" s="69"/>
      <c r="E18" s="69"/>
      <c r="F18" s="97"/>
      <c r="G18" s="102"/>
      <c r="H18" s="69"/>
      <c r="I18" s="69"/>
      <c r="J18" s="97"/>
    </row>
    <row r="19" spans="1:10" ht="15" customHeight="1" x14ac:dyDescent="0.25">
      <c r="A19" s="94"/>
      <c r="B19" s="72" t="s">
        <v>51</v>
      </c>
      <c r="C19" s="61">
        <v>0</v>
      </c>
      <c r="D19" s="62">
        <v>0</v>
      </c>
      <c r="E19" s="63">
        <v>0</v>
      </c>
      <c r="F19" s="64">
        <v>0</v>
      </c>
      <c r="G19" s="61">
        <v>0</v>
      </c>
      <c r="H19" s="62">
        <v>0</v>
      </c>
      <c r="I19" s="63">
        <v>0</v>
      </c>
      <c r="J19" s="64">
        <v>0</v>
      </c>
    </row>
    <row r="20" spans="1:10" ht="15" customHeight="1" x14ac:dyDescent="0.25">
      <c r="A20" s="94"/>
      <c r="B20" s="72" t="s">
        <v>52</v>
      </c>
      <c r="C20" s="61">
        <v>0</v>
      </c>
      <c r="D20" s="62">
        <v>0</v>
      </c>
      <c r="E20" s="63">
        <v>0</v>
      </c>
      <c r="F20" s="64">
        <v>0</v>
      </c>
      <c r="G20" s="61">
        <v>0</v>
      </c>
      <c r="H20" s="62">
        <v>0</v>
      </c>
      <c r="I20" s="63">
        <v>0</v>
      </c>
      <c r="J20" s="64">
        <v>0</v>
      </c>
    </row>
    <row r="21" spans="1:10" ht="15" customHeight="1" x14ac:dyDescent="0.25">
      <c r="A21" s="94"/>
      <c r="B21" s="72" t="s">
        <v>53</v>
      </c>
      <c r="C21" s="61">
        <v>0</v>
      </c>
      <c r="D21" s="62">
        <v>0</v>
      </c>
      <c r="E21" s="63">
        <v>0</v>
      </c>
      <c r="F21" s="64">
        <v>0</v>
      </c>
      <c r="G21" s="61">
        <v>0</v>
      </c>
      <c r="H21" s="62">
        <v>0</v>
      </c>
      <c r="I21" s="63">
        <v>0</v>
      </c>
      <c r="J21" s="64">
        <v>0</v>
      </c>
    </row>
    <row r="22" spans="1:10" s="15" customFormat="1" ht="45" customHeight="1" x14ac:dyDescent="0.25">
      <c r="A22" s="71"/>
      <c r="B22" s="103" t="s">
        <v>73</v>
      </c>
      <c r="C22" s="96"/>
      <c r="D22" s="69"/>
      <c r="E22" s="69"/>
      <c r="F22" s="97"/>
      <c r="G22" s="96"/>
      <c r="H22" s="69"/>
      <c r="I22" s="69"/>
      <c r="J22" s="104"/>
    </row>
    <row r="23" spans="1:10" s="15" customFormat="1" ht="15" customHeight="1" x14ac:dyDescent="0.25">
      <c r="A23" s="71"/>
      <c r="B23" s="60" t="s">
        <v>67</v>
      </c>
      <c r="C23" s="61">
        <v>0</v>
      </c>
      <c r="D23" s="62">
        <v>0</v>
      </c>
      <c r="E23" s="63">
        <v>0</v>
      </c>
      <c r="F23" s="64">
        <v>0</v>
      </c>
      <c r="G23" s="61">
        <v>0</v>
      </c>
      <c r="H23" s="62">
        <v>0</v>
      </c>
      <c r="I23" s="63">
        <v>0</v>
      </c>
      <c r="J23" s="64">
        <v>0</v>
      </c>
    </row>
    <row r="24" spans="1:10" s="15" customFormat="1" ht="15" customHeight="1" x14ac:dyDescent="0.25">
      <c r="A24" s="71"/>
      <c r="B24" s="60" t="s">
        <v>68</v>
      </c>
      <c r="C24" s="61">
        <v>0</v>
      </c>
      <c r="D24" s="62">
        <v>0</v>
      </c>
      <c r="E24" s="63">
        <v>0</v>
      </c>
      <c r="F24" s="64">
        <v>0</v>
      </c>
      <c r="G24" s="61">
        <v>0</v>
      </c>
      <c r="H24" s="62">
        <v>0</v>
      </c>
      <c r="I24" s="63">
        <v>0</v>
      </c>
      <c r="J24" s="64">
        <v>0</v>
      </c>
    </row>
    <row r="25" spans="1:10" s="15" customFormat="1" ht="15" customHeight="1" x14ac:dyDescent="0.25">
      <c r="A25" s="71"/>
      <c r="B25" s="60" t="s">
        <v>69</v>
      </c>
      <c r="C25" s="61">
        <v>0</v>
      </c>
      <c r="D25" s="62">
        <v>0</v>
      </c>
      <c r="E25" s="63">
        <v>0</v>
      </c>
      <c r="F25" s="64">
        <v>0</v>
      </c>
      <c r="G25" s="61">
        <v>0</v>
      </c>
      <c r="H25" s="62">
        <v>0</v>
      </c>
      <c r="I25" s="63">
        <v>0</v>
      </c>
      <c r="J25" s="64">
        <v>0</v>
      </c>
    </row>
    <row r="26" spans="1:10" s="15" customFormat="1" ht="15" customHeight="1" x14ac:dyDescent="0.25">
      <c r="A26" s="71"/>
      <c r="B26" s="60" t="s">
        <v>70</v>
      </c>
      <c r="C26" s="61">
        <v>0</v>
      </c>
      <c r="D26" s="62">
        <v>0</v>
      </c>
      <c r="E26" s="63">
        <v>0</v>
      </c>
      <c r="F26" s="64">
        <v>0</v>
      </c>
      <c r="G26" s="61">
        <v>0</v>
      </c>
      <c r="H26" s="62">
        <v>0</v>
      </c>
      <c r="I26" s="63">
        <v>0</v>
      </c>
      <c r="J26" s="64">
        <v>0</v>
      </c>
    </row>
    <row r="27" spans="1:10" x14ac:dyDescent="0.25">
      <c r="A27" s="65"/>
      <c r="B27" s="72" t="s">
        <v>50</v>
      </c>
      <c r="C27" s="61">
        <v>0</v>
      </c>
      <c r="D27" s="62">
        <v>0</v>
      </c>
      <c r="E27" s="63">
        <v>0</v>
      </c>
      <c r="F27" s="64">
        <v>0</v>
      </c>
      <c r="G27" s="61">
        <v>0</v>
      </c>
      <c r="H27" s="62">
        <v>0</v>
      </c>
      <c r="I27" s="63">
        <v>0</v>
      </c>
      <c r="J27" s="64">
        <v>0</v>
      </c>
    </row>
    <row r="28" spans="1:10" ht="15.75" x14ac:dyDescent="0.25">
      <c r="A28" s="65"/>
      <c r="B28" s="101" t="s">
        <v>74</v>
      </c>
      <c r="C28" s="96"/>
      <c r="D28" s="69"/>
      <c r="E28" s="69"/>
      <c r="F28" s="97"/>
      <c r="G28" s="96"/>
      <c r="H28" s="69"/>
      <c r="I28" s="69"/>
      <c r="J28" s="97"/>
    </row>
    <row r="29" spans="1:10" x14ac:dyDescent="0.25">
      <c r="A29" s="65"/>
      <c r="B29" s="72" t="s">
        <v>51</v>
      </c>
      <c r="C29" s="61">
        <v>0</v>
      </c>
      <c r="D29" s="62">
        <v>0</v>
      </c>
      <c r="E29" s="63">
        <v>0</v>
      </c>
      <c r="F29" s="64">
        <v>0</v>
      </c>
      <c r="G29" s="61">
        <v>0</v>
      </c>
      <c r="H29" s="62">
        <v>0</v>
      </c>
      <c r="I29" s="63">
        <v>0</v>
      </c>
      <c r="J29" s="64">
        <v>0</v>
      </c>
    </row>
    <row r="30" spans="1:10" x14ac:dyDescent="0.25">
      <c r="A30" s="65"/>
      <c r="B30" s="72" t="s">
        <v>52</v>
      </c>
      <c r="C30" s="61">
        <v>0</v>
      </c>
      <c r="D30" s="62">
        <v>0</v>
      </c>
      <c r="E30" s="63">
        <v>0</v>
      </c>
      <c r="F30" s="64">
        <v>0</v>
      </c>
      <c r="G30" s="61">
        <v>0</v>
      </c>
      <c r="H30" s="62">
        <v>0</v>
      </c>
      <c r="I30" s="63">
        <v>0</v>
      </c>
      <c r="J30" s="64">
        <v>0</v>
      </c>
    </row>
    <row r="31" spans="1:10" ht="15.75" thickBot="1" x14ac:dyDescent="0.3">
      <c r="A31" s="65"/>
      <c r="B31" s="105" t="s">
        <v>53</v>
      </c>
      <c r="C31" s="61">
        <v>0</v>
      </c>
      <c r="D31" s="62">
        <v>0</v>
      </c>
      <c r="E31" s="63">
        <v>0</v>
      </c>
      <c r="F31" s="64">
        <v>0</v>
      </c>
      <c r="G31" s="61">
        <v>0</v>
      </c>
      <c r="H31" s="62">
        <v>0</v>
      </c>
      <c r="I31" s="63">
        <v>0</v>
      </c>
      <c r="J31" s="64">
        <v>0</v>
      </c>
    </row>
    <row r="32" spans="1:10" s="15" customFormat="1" ht="31.5" customHeight="1" thickBot="1" x14ac:dyDescent="0.3">
      <c r="A32" s="77"/>
      <c r="B32" s="106" t="s">
        <v>100</v>
      </c>
      <c r="C32" s="107">
        <f>SUM(C5:C31)</f>
        <v>0</v>
      </c>
      <c r="D32" s="108">
        <f t="shared" ref="D32:J32" si="0">SUM(D5:D31)</f>
        <v>0</v>
      </c>
      <c r="E32" s="108">
        <f>SUM(E5:E31)</f>
        <v>0</v>
      </c>
      <c r="F32" s="109">
        <f t="shared" si="0"/>
        <v>0</v>
      </c>
      <c r="G32" s="107">
        <f t="shared" si="0"/>
        <v>0</v>
      </c>
      <c r="H32" s="108">
        <f>SUM(H5:H31)</f>
        <v>0</v>
      </c>
      <c r="I32" s="108">
        <f t="shared" si="0"/>
        <v>0</v>
      </c>
      <c r="J32" s="110">
        <f t="shared" si="0"/>
        <v>0</v>
      </c>
    </row>
    <row r="33" spans="1:11" s="15" customFormat="1" ht="16.5" customHeight="1" x14ac:dyDescent="0.25">
      <c r="A33" s="77"/>
      <c r="B33" s="79"/>
      <c r="C33" s="16"/>
      <c r="D33" s="16"/>
      <c r="E33" s="16"/>
      <c r="F33" s="16"/>
      <c r="G33" s="16"/>
      <c r="H33" s="16"/>
      <c r="I33" s="16"/>
      <c r="J33" s="16"/>
    </row>
    <row r="35" spans="1:11" ht="32.450000000000003" customHeight="1" x14ac:dyDescent="0.25">
      <c r="B35" s="306" t="s">
        <v>181</v>
      </c>
      <c r="C35" s="345"/>
      <c r="D35" s="345"/>
      <c r="E35" s="345"/>
      <c r="F35" s="248"/>
    </row>
    <row r="36" spans="1:11" ht="36.6" customHeight="1" x14ac:dyDescent="0.25">
      <c r="B36" s="244"/>
    </row>
    <row r="37" spans="1:11" x14ac:dyDescent="0.25">
      <c r="F37" s="12" t="s">
        <v>186</v>
      </c>
    </row>
    <row r="38" spans="1:11" ht="31.9" customHeight="1" x14ac:dyDescent="0.25">
      <c r="F38" s="308" t="s">
        <v>180</v>
      </c>
      <c r="G38" s="326"/>
      <c r="H38" s="326"/>
      <c r="I38" s="326"/>
      <c r="J38" s="326"/>
      <c r="K38" s="246"/>
    </row>
  </sheetData>
  <sheetProtection algorithmName="SHA-512" hashValue="XOScnU+FMQnKu/rvCvCM25z1EA3kDKIvjBu/azrcQqHLgK2ntDAV3LbMbux9gW75XGFfzmHf+zISy/OgpwooFA==" saltValue="cinz/WEOIwN0nuEk+wlFNQ==" spinCount="100000" sheet="1" formatCells="0" formatColumns="0" formatRows="0" insertColumns="0" insertRows="0" insertHyperlinks="0" deleteColumns="0" deleteRows="0" sort="0" autoFilter="0" pivotTables="0"/>
  <mergeCells count="4">
    <mergeCell ref="C1:F1"/>
    <mergeCell ref="G1:J1"/>
    <mergeCell ref="B35:E35"/>
    <mergeCell ref="F38:J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90" zoomScaleNormal="90" workbookViewId="0">
      <pane ySplit="1" topLeftCell="A2" activePane="bottomLeft" state="frozen"/>
      <selection pane="bottomLeft" activeCell="I17" sqref="I17"/>
    </sheetView>
  </sheetViews>
  <sheetFormatPr defaultColWidth="8.85546875" defaultRowHeight="15" x14ac:dyDescent="0.25"/>
  <cols>
    <col min="1" max="1" width="17.7109375" style="12" customWidth="1"/>
    <col min="2" max="2" width="30.28515625" style="12" customWidth="1"/>
    <col min="3" max="10" width="8.7109375" style="12" customWidth="1"/>
    <col min="11" max="16384" width="8.85546875" style="12"/>
  </cols>
  <sheetData>
    <row r="1" spans="1:11" ht="34.5" customHeight="1" x14ac:dyDescent="0.25">
      <c r="A1" s="41" t="s">
        <v>103</v>
      </c>
      <c r="B1" s="42" t="s">
        <v>0</v>
      </c>
      <c r="C1" s="336" t="s">
        <v>76</v>
      </c>
      <c r="D1" s="337"/>
      <c r="E1" s="337"/>
      <c r="F1" s="338"/>
      <c r="G1" s="336" t="s">
        <v>77</v>
      </c>
      <c r="H1" s="337"/>
      <c r="I1" s="337"/>
      <c r="J1" s="338"/>
      <c r="K1" s="24"/>
    </row>
    <row r="2" spans="1:11" ht="21" customHeight="1" x14ac:dyDescent="0.25">
      <c r="C2" s="43" t="s">
        <v>78</v>
      </c>
      <c r="D2" s="44" t="s">
        <v>3</v>
      </c>
      <c r="E2" s="45" t="s">
        <v>79</v>
      </c>
      <c r="F2" s="46" t="s">
        <v>4</v>
      </c>
      <c r="G2" s="43" t="s">
        <v>78</v>
      </c>
      <c r="H2" s="44" t="s">
        <v>3</v>
      </c>
      <c r="I2" s="45" t="s">
        <v>79</v>
      </c>
      <c r="J2" s="46" t="s">
        <v>4</v>
      </c>
    </row>
    <row r="3" spans="1:11" ht="15.75" x14ac:dyDescent="0.25">
      <c r="A3" s="47" t="s">
        <v>1</v>
      </c>
      <c r="B3" s="48"/>
      <c r="C3" s="49" t="s">
        <v>81</v>
      </c>
      <c r="D3" s="50" t="s">
        <v>82</v>
      </c>
      <c r="E3" s="51" t="s">
        <v>83</v>
      </c>
      <c r="F3" s="52" t="s">
        <v>84</v>
      </c>
      <c r="G3" s="49" t="s">
        <v>81</v>
      </c>
      <c r="H3" s="50" t="s">
        <v>82</v>
      </c>
      <c r="I3" s="51" t="s">
        <v>83</v>
      </c>
      <c r="J3" s="52" t="s">
        <v>84</v>
      </c>
      <c r="K3" s="53" t="s">
        <v>8</v>
      </c>
    </row>
    <row r="4" spans="1:11" ht="23.25" thickBot="1" x14ac:dyDescent="0.3">
      <c r="B4" s="54"/>
      <c r="C4" s="55" t="s">
        <v>85</v>
      </c>
      <c r="D4" s="56" t="s">
        <v>86</v>
      </c>
      <c r="E4" s="57" t="s">
        <v>87</v>
      </c>
      <c r="F4" s="58" t="s">
        <v>87</v>
      </c>
      <c r="G4" s="55" t="s">
        <v>85</v>
      </c>
      <c r="H4" s="56" t="s">
        <v>86</v>
      </c>
      <c r="I4" s="57" t="s">
        <v>87</v>
      </c>
      <c r="J4" s="58" t="s">
        <v>87</v>
      </c>
    </row>
    <row r="5" spans="1:11" ht="20.25" customHeight="1" x14ac:dyDescent="0.25">
      <c r="A5" s="346" t="s">
        <v>104</v>
      </c>
      <c r="B5" s="347"/>
      <c r="C5" s="348"/>
      <c r="D5" s="340"/>
      <c r="E5" s="340"/>
      <c r="F5" s="349"/>
      <c r="G5" s="348"/>
      <c r="H5" s="340"/>
      <c r="I5" s="340"/>
      <c r="J5" s="349"/>
    </row>
    <row r="6" spans="1:11" ht="15.75" customHeight="1" x14ac:dyDescent="0.25">
      <c r="A6" s="59"/>
      <c r="B6" s="60" t="s">
        <v>105</v>
      </c>
      <c r="C6" s="61">
        <v>0</v>
      </c>
      <c r="D6" s="62">
        <v>0</v>
      </c>
      <c r="E6" s="63">
        <v>0</v>
      </c>
      <c r="F6" s="64">
        <v>0</v>
      </c>
      <c r="G6" s="61">
        <v>0</v>
      </c>
      <c r="H6" s="62">
        <v>0</v>
      </c>
      <c r="I6" s="63">
        <v>0</v>
      </c>
      <c r="J6" s="64">
        <v>0</v>
      </c>
    </row>
    <row r="7" spans="1:11" x14ac:dyDescent="0.25">
      <c r="A7" s="65"/>
      <c r="B7" s="60" t="s">
        <v>32</v>
      </c>
      <c r="C7" s="61">
        <v>0</v>
      </c>
      <c r="D7" s="62">
        <v>0</v>
      </c>
      <c r="E7" s="63">
        <v>0</v>
      </c>
      <c r="F7" s="64">
        <v>0</v>
      </c>
      <c r="G7" s="61">
        <v>0</v>
      </c>
      <c r="H7" s="62">
        <v>0</v>
      </c>
      <c r="I7" s="63">
        <v>0</v>
      </c>
      <c r="J7" s="64">
        <v>0</v>
      </c>
    </row>
    <row r="8" spans="1:11" x14ac:dyDescent="0.25">
      <c r="A8" s="65"/>
      <c r="B8" s="60" t="s">
        <v>33</v>
      </c>
      <c r="C8" s="61">
        <v>0</v>
      </c>
      <c r="D8" s="62">
        <v>0</v>
      </c>
      <c r="E8" s="63">
        <v>0</v>
      </c>
      <c r="F8" s="64">
        <v>0</v>
      </c>
      <c r="G8" s="61">
        <v>0</v>
      </c>
      <c r="H8" s="62">
        <v>0</v>
      </c>
      <c r="I8" s="63">
        <v>0</v>
      </c>
      <c r="J8" s="64">
        <v>0</v>
      </c>
    </row>
    <row r="9" spans="1:11" x14ac:dyDescent="0.25">
      <c r="A9" s="65"/>
      <c r="B9" s="60" t="s">
        <v>34</v>
      </c>
      <c r="C9" s="61">
        <v>0</v>
      </c>
      <c r="D9" s="62">
        <v>0</v>
      </c>
      <c r="E9" s="63">
        <v>0</v>
      </c>
      <c r="F9" s="64">
        <v>0</v>
      </c>
      <c r="G9" s="61">
        <v>0</v>
      </c>
      <c r="H9" s="62">
        <v>0</v>
      </c>
      <c r="I9" s="63">
        <v>0</v>
      </c>
      <c r="J9" s="64">
        <v>0</v>
      </c>
    </row>
    <row r="10" spans="1:11" x14ac:dyDescent="0.25">
      <c r="A10" s="65"/>
      <c r="B10" s="60" t="s">
        <v>35</v>
      </c>
      <c r="C10" s="61">
        <v>0</v>
      </c>
      <c r="D10" s="62">
        <v>0</v>
      </c>
      <c r="E10" s="63">
        <v>0</v>
      </c>
      <c r="F10" s="64">
        <v>0</v>
      </c>
      <c r="G10" s="61">
        <v>0</v>
      </c>
      <c r="H10" s="62">
        <v>0</v>
      </c>
      <c r="I10" s="63">
        <v>0</v>
      </c>
      <c r="J10" s="64">
        <v>0</v>
      </c>
    </row>
    <row r="11" spans="1:11" ht="21.75" customHeight="1" x14ac:dyDescent="0.25">
      <c r="A11" s="66" t="s">
        <v>36</v>
      </c>
      <c r="B11" s="67"/>
      <c r="C11" s="68"/>
      <c r="D11" s="69"/>
      <c r="E11" s="69"/>
      <c r="F11" s="70"/>
      <c r="G11" s="68"/>
      <c r="H11" s="69"/>
      <c r="I11" s="69"/>
      <c r="J11" s="70"/>
    </row>
    <row r="12" spans="1:11" ht="14.25" customHeight="1" x14ac:dyDescent="0.25">
      <c r="A12" s="59"/>
      <c r="B12" s="60" t="s">
        <v>37</v>
      </c>
      <c r="C12" s="61">
        <v>0</v>
      </c>
      <c r="D12" s="62">
        <v>0</v>
      </c>
      <c r="E12" s="63">
        <v>0</v>
      </c>
      <c r="F12" s="64">
        <v>0</v>
      </c>
      <c r="G12" s="61">
        <v>0</v>
      </c>
      <c r="H12" s="62">
        <v>0</v>
      </c>
      <c r="I12" s="63">
        <v>0</v>
      </c>
      <c r="J12" s="64">
        <v>0</v>
      </c>
    </row>
    <row r="13" spans="1:11" x14ac:dyDescent="0.25">
      <c r="A13" s="65"/>
      <c r="B13" s="60" t="s">
        <v>38</v>
      </c>
      <c r="C13" s="61">
        <v>0</v>
      </c>
      <c r="D13" s="62">
        <v>0</v>
      </c>
      <c r="E13" s="63">
        <v>0</v>
      </c>
      <c r="F13" s="64">
        <v>0</v>
      </c>
      <c r="G13" s="61">
        <v>0</v>
      </c>
      <c r="H13" s="62">
        <v>0</v>
      </c>
      <c r="I13" s="63">
        <v>0</v>
      </c>
      <c r="J13" s="64">
        <v>0</v>
      </c>
    </row>
    <row r="14" spans="1:11" x14ac:dyDescent="0.25">
      <c r="A14" s="65"/>
      <c r="B14" s="60" t="s">
        <v>39</v>
      </c>
      <c r="C14" s="61">
        <v>0</v>
      </c>
      <c r="D14" s="62">
        <v>0</v>
      </c>
      <c r="E14" s="63">
        <v>0</v>
      </c>
      <c r="F14" s="64">
        <v>0</v>
      </c>
      <c r="G14" s="61">
        <v>0</v>
      </c>
      <c r="H14" s="62">
        <v>0</v>
      </c>
      <c r="I14" s="63">
        <v>0</v>
      </c>
      <c r="J14" s="64">
        <v>0</v>
      </c>
    </row>
    <row r="15" spans="1:11" x14ac:dyDescent="0.25">
      <c r="A15" s="65"/>
      <c r="B15" s="60" t="s">
        <v>40</v>
      </c>
      <c r="C15" s="61">
        <v>0</v>
      </c>
      <c r="D15" s="62">
        <v>0</v>
      </c>
      <c r="E15" s="63">
        <v>0</v>
      </c>
      <c r="F15" s="64">
        <v>0</v>
      </c>
      <c r="G15" s="61">
        <v>0</v>
      </c>
      <c r="H15" s="62">
        <v>0</v>
      </c>
      <c r="I15" s="63">
        <v>0</v>
      </c>
      <c r="J15" s="64">
        <v>0</v>
      </c>
    </row>
    <row r="16" spans="1:11" x14ac:dyDescent="0.25">
      <c r="A16" s="65"/>
      <c r="B16" s="60" t="s">
        <v>41</v>
      </c>
      <c r="C16" s="61">
        <v>0</v>
      </c>
      <c r="D16" s="62">
        <v>0</v>
      </c>
      <c r="E16" s="63">
        <v>0</v>
      </c>
      <c r="F16" s="64">
        <v>0</v>
      </c>
      <c r="G16" s="61">
        <v>0</v>
      </c>
      <c r="H16" s="62">
        <v>0</v>
      </c>
      <c r="I16" s="63">
        <v>0</v>
      </c>
      <c r="J16" s="64">
        <v>0</v>
      </c>
    </row>
    <row r="17" spans="1:11" s="15" customFormat="1" ht="31.15" customHeight="1" x14ac:dyDescent="0.25">
      <c r="A17" s="71"/>
      <c r="B17" s="72" t="s">
        <v>106</v>
      </c>
      <c r="C17" s="241">
        <v>0</v>
      </c>
      <c r="D17" s="242">
        <v>0</v>
      </c>
      <c r="E17" s="190">
        <v>0</v>
      </c>
      <c r="F17" s="191">
        <v>0</v>
      </c>
      <c r="G17" s="241">
        <v>0</v>
      </c>
      <c r="H17" s="242">
        <v>0</v>
      </c>
      <c r="I17" s="190">
        <v>0</v>
      </c>
      <c r="J17" s="191">
        <v>0</v>
      </c>
    </row>
    <row r="18" spans="1:11" x14ac:dyDescent="0.25">
      <c r="A18" s="65"/>
      <c r="B18" s="60" t="s">
        <v>42</v>
      </c>
      <c r="C18" s="61">
        <v>0</v>
      </c>
      <c r="D18" s="62">
        <v>0</v>
      </c>
      <c r="E18" s="63">
        <v>0</v>
      </c>
      <c r="F18" s="64">
        <v>0</v>
      </c>
      <c r="G18" s="61">
        <v>0</v>
      </c>
      <c r="H18" s="62">
        <v>0</v>
      </c>
      <c r="I18" s="63">
        <v>0</v>
      </c>
      <c r="J18" s="64">
        <v>0</v>
      </c>
    </row>
    <row r="19" spans="1:11" x14ac:dyDescent="0.25">
      <c r="A19" s="65"/>
      <c r="B19" s="60" t="s">
        <v>107</v>
      </c>
      <c r="C19" s="61">
        <v>0</v>
      </c>
      <c r="D19" s="62">
        <v>0</v>
      </c>
      <c r="E19" s="63">
        <v>0</v>
      </c>
      <c r="F19" s="64">
        <v>0</v>
      </c>
      <c r="G19" s="61">
        <v>0</v>
      </c>
      <c r="H19" s="62">
        <v>0</v>
      </c>
      <c r="I19" s="63">
        <v>0</v>
      </c>
      <c r="J19" s="64">
        <v>0</v>
      </c>
    </row>
    <row r="20" spans="1:11" x14ac:dyDescent="0.25">
      <c r="A20" s="65"/>
      <c r="B20" s="60" t="s">
        <v>108</v>
      </c>
      <c r="C20" s="61">
        <v>0</v>
      </c>
      <c r="D20" s="62">
        <v>0</v>
      </c>
      <c r="E20" s="63">
        <v>0</v>
      </c>
      <c r="F20" s="64">
        <v>0</v>
      </c>
      <c r="G20" s="61">
        <v>0</v>
      </c>
      <c r="H20" s="62">
        <v>0</v>
      </c>
      <c r="I20" s="63">
        <v>0</v>
      </c>
      <c r="J20" s="64">
        <v>0</v>
      </c>
    </row>
    <row r="21" spans="1:11" ht="15.75" thickBot="1" x14ac:dyDescent="0.3">
      <c r="A21" s="65"/>
      <c r="B21" s="60" t="s">
        <v>45</v>
      </c>
      <c r="C21" s="73">
        <v>0</v>
      </c>
      <c r="D21" s="74">
        <v>0</v>
      </c>
      <c r="E21" s="75">
        <v>0</v>
      </c>
      <c r="F21" s="76">
        <v>0</v>
      </c>
      <c r="G21" s="73">
        <v>0</v>
      </c>
      <c r="H21" s="74">
        <v>0</v>
      </c>
      <c r="I21" s="75">
        <v>0</v>
      </c>
      <c r="J21" s="76">
        <v>0</v>
      </c>
    </row>
    <row r="22" spans="1:11" s="15" customFormat="1" ht="33.75" customHeight="1" thickBot="1" x14ac:dyDescent="0.3">
      <c r="A22" s="77"/>
      <c r="B22" s="78" t="s">
        <v>100</v>
      </c>
      <c r="C22" s="80">
        <f>SUM(C5:C21)</f>
        <v>0</v>
      </c>
      <c r="D22" s="81">
        <f t="shared" ref="D22:J22" si="0">SUM(D5:D21)</f>
        <v>0</v>
      </c>
      <c r="E22" s="81">
        <f>SUM(E5:E21)</f>
        <v>0</v>
      </c>
      <c r="F22" s="82">
        <f>SUM(F5:F21)</f>
        <v>0</v>
      </c>
      <c r="G22" s="80">
        <f t="shared" si="0"/>
        <v>0</v>
      </c>
      <c r="H22" s="81">
        <f>SUM(H5:H21)</f>
        <v>0</v>
      </c>
      <c r="I22" s="81">
        <f t="shared" si="0"/>
        <v>0</v>
      </c>
      <c r="J22" s="83">
        <f t="shared" si="0"/>
        <v>0</v>
      </c>
    </row>
    <row r="23" spans="1:11" s="15" customFormat="1" ht="16.5" customHeight="1" x14ac:dyDescent="0.25">
      <c r="A23" s="77"/>
      <c r="B23" s="79"/>
      <c r="C23" s="16"/>
      <c r="D23" s="16"/>
      <c r="E23" s="16"/>
      <c r="F23" s="16"/>
      <c r="G23" s="16"/>
      <c r="H23" s="16"/>
      <c r="I23" s="16"/>
      <c r="J23" s="16"/>
    </row>
    <row r="25" spans="1:11" ht="32.450000000000003" customHeight="1" x14ac:dyDescent="0.25">
      <c r="B25" s="306" t="s">
        <v>181</v>
      </c>
      <c r="C25" s="345"/>
      <c r="D25" s="345"/>
      <c r="E25" s="345"/>
      <c r="F25" s="248"/>
    </row>
    <row r="26" spans="1:11" ht="36.6" customHeight="1" x14ac:dyDescent="0.25">
      <c r="B26" s="244"/>
    </row>
    <row r="27" spans="1:11" x14ac:dyDescent="0.25">
      <c r="F27" s="12" t="s">
        <v>187</v>
      </c>
    </row>
    <row r="28" spans="1:11" ht="31.9" customHeight="1" x14ac:dyDescent="0.25">
      <c r="F28" s="308" t="s">
        <v>180</v>
      </c>
      <c r="G28" s="326"/>
      <c r="H28" s="326"/>
      <c r="I28" s="326"/>
      <c r="J28" s="326"/>
      <c r="K28" s="246"/>
    </row>
  </sheetData>
  <sheetProtection algorithmName="SHA-512" hashValue="T7eG1zEVJ9Tgl2C+zwacRIZsv6z06XiOMP3QCOulgvOw/Y95JZbaBvegNnsdtu5tBLZa1GGGPqnnqquZtYdJ4Q==" saltValue="FqGhHu8VBQ5cFYvYc/niPg==" spinCount="100000" sheet="1" formatCells="0" formatColumns="0" formatRows="0" insertColumns="0" insertRows="0" insertHyperlinks="0" deleteColumns="0" deleteRows="0" sort="0" autoFilter="0" pivotTables="0"/>
  <mergeCells count="7">
    <mergeCell ref="B25:E25"/>
    <mergeCell ref="F28:J28"/>
    <mergeCell ref="C1:F1"/>
    <mergeCell ref="G1:J1"/>
    <mergeCell ref="A5:B5"/>
    <mergeCell ref="C5:F5"/>
    <mergeCell ref="G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="90" zoomScaleNormal="90" workbookViewId="0">
      <selection activeCell="G4" sqref="G4"/>
    </sheetView>
  </sheetViews>
  <sheetFormatPr defaultColWidth="8.85546875" defaultRowHeight="15" x14ac:dyDescent="0.25"/>
  <cols>
    <col min="1" max="1" width="15.7109375" style="12" customWidth="1"/>
    <col min="2" max="2" width="28.140625" style="12" customWidth="1"/>
    <col min="3" max="3" width="18.85546875" style="12" customWidth="1"/>
    <col min="4" max="4" width="19" style="12" customWidth="1"/>
    <col min="5" max="6" width="16.7109375" style="12" customWidth="1"/>
    <col min="7" max="7" width="12.140625" style="12" customWidth="1"/>
    <col min="8" max="8" width="6.85546875" style="12" customWidth="1"/>
    <col min="9" max="16384" width="8.85546875" style="12"/>
  </cols>
  <sheetData>
    <row r="1" spans="1:11" ht="111.6" customHeight="1" x14ac:dyDescent="0.25">
      <c r="A1" s="21"/>
      <c r="B1" s="22" t="s">
        <v>145</v>
      </c>
      <c r="C1" s="23" t="s">
        <v>153</v>
      </c>
      <c r="D1" s="23" t="s">
        <v>154</v>
      </c>
      <c r="E1" s="23" t="s">
        <v>143</v>
      </c>
      <c r="F1" s="23" t="s">
        <v>141</v>
      </c>
      <c r="G1" s="23" t="s">
        <v>149</v>
      </c>
      <c r="H1" s="24"/>
    </row>
    <row r="2" spans="1:11" ht="15.75" customHeight="1" x14ac:dyDescent="0.25">
      <c r="A2" s="25"/>
      <c r="B2" s="26"/>
      <c r="C2" s="27" t="s">
        <v>62</v>
      </c>
      <c r="D2" s="27" t="s">
        <v>63</v>
      </c>
      <c r="E2" s="27" t="s">
        <v>147</v>
      </c>
      <c r="F2" s="27" t="s">
        <v>117</v>
      </c>
      <c r="G2" s="27" t="s">
        <v>148</v>
      </c>
      <c r="H2" s="24"/>
    </row>
    <row r="3" spans="1:11" ht="51.75" customHeight="1" x14ac:dyDescent="0.25">
      <c r="A3" s="28" t="s">
        <v>137</v>
      </c>
      <c r="B3" s="29" t="s">
        <v>115</v>
      </c>
      <c r="C3" s="30"/>
      <c r="D3" s="30"/>
      <c r="E3" s="30"/>
      <c r="F3" s="30"/>
      <c r="G3" s="38">
        <f>C3+D3+E3+F3</f>
        <v>0</v>
      </c>
    </row>
    <row r="4" spans="1:11" ht="111" customHeight="1" x14ac:dyDescent="0.25">
      <c r="A4" s="21"/>
      <c r="B4" s="31"/>
      <c r="C4" s="23" t="s">
        <v>156</v>
      </c>
      <c r="D4" s="23" t="s">
        <v>155</v>
      </c>
      <c r="E4" s="23" t="s">
        <v>143</v>
      </c>
      <c r="F4" s="23" t="s">
        <v>142</v>
      </c>
      <c r="G4" s="23" t="s">
        <v>151</v>
      </c>
    </row>
    <row r="5" spans="1:11" ht="15.75" customHeight="1" x14ac:dyDescent="0.25">
      <c r="A5" s="25"/>
      <c r="B5" s="31"/>
      <c r="C5" s="23" t="s">
        <v>118</v>
      </c>
      <c r="D5" s="23" t="s">
        <v>123</v>
      </c>
      <c r="E5" s="23" t="s">
        <v>150</v>
      </c>
      <c r="F5" s="23" t="s">
        <v>125</v>
      </c>
      <c r="G5" s="23" t="s">
        <v>152</v>
      </c>
    </row>
    <row r="6" spans="1:11" ht="46.5" customHeight="1" x14ac:dyDescent="0.25">
      <c r="A6" s="28" t="s">
        <v>137</v>
      </c>
      <c r="B6" s="29" t="s">
        <v>116</v>
      </c>
      <c r="C6" s="32"/>
      <c r="D6" s="32"/>
      <c r="E6" s="32"/>
      <c r="F6" s="33"/>
      <c r="G6" s="39">
        <f>C6+D6+E6+F6</f>
        <v>0</v>
      </c>
    </row>
    <row r="7" spans="1:11" ht="50.25" customHeight="1" x14ac:dyDescent="0.25">
      <c r="A7" s="34"/>
      <c r="B7" s="35" t="s">
        <v>146</v>
      </c>
      <c r="C7" s="353">
        <f>(G3+G6)/2</f>
        <v>0</v>
      </c>
      <c r="D7" s="354"/>
      <c r="E7" s="354"/>
      <c r="F7" s="354"/>
      <c r="G7" s="355"/>
      <c r="H7" s="40">
        <f>C7</f>
        <v>0</v>
      </c>
      <c r="I7" s="20"/>
    </row>
    <row r="8" spans="1:11" s="15" customFormat="1" ht="26.25" customHeight="1" x14ac:dyDescent="0.25">
      <c r="A8" s="19"/>
      <c r="B8" s="18"/>
      <c r="E8" s="36" t="s">
        <v>133</v>
      </c>
    </row>
    <row r="9" spans="1:11" s="15" customFormat="1" ht="32.450000000000003" customHeight="1" x14ac:dyDescent="0.25">
      <c r="A9" s="327" t="s">
        <v>158</v>
      </c>
      <c r="B9" s="350"/>
      <c r="C9" s="350"/>
      <c r="D9" s="350"/>
      <c r="E9" s="350"/>
      <c r="F9" s="350"/>
      <c r="G9" s="249"/>
    </row>
    <row r="10" spans="1:11" ht="21.75" customHeight="1" x14ac:dyDescent="0.25">
      <c r="A10" s="329" t="s">
        <v>181</v>
      </c>
      <c r="B10" s="351"/>
      <c r="C10" s="351"/>
      <c r="D10" s="351"/>
      <c r="E10" s="351"/>
      <c r="F10" s="351"/>
      <c r="G10" s="250"/>
    </row>
    <row r="11" spans="1:11" s="15" customFormat="1" ht="47.45" customHeight="1" x14ac:dyDescent="0.25">
      <c r="A11" s="331" t="s">
        <v>197</v>
      </c>
      <c r="B11" s="350"/>
      <c r="C11" s="350"/>
      <c r="D11" s="350"/>
      <c r="E11" s="350"/>
      <c r="F11" s="350"/>
      <c r="G11" s="251"/>
    </row>
    <row r="14" spans="1:11" ht="33.6" customHeight="1" x14ac:dyDescent="0.25">
      <c r="E14" s="12" t="s">
        <v>188</v>
      </c>
    </row>
    <row r="15" spans="1:11" ht="31.9" customHeight="1" x14ac:dyDescent="0.25">
      <c r="E15" s="308" t="s">
        <v>180</v>
      </c>
      <c r="F15" s="352"/>
      <c r="G15" s="352"/>
      <c r="H15" s="245"/>
      <c r="I15" s="246"/>
      <c r="J15" s="246"/>
      <c r="K15" s="246"/>
    </row>
  </sheetData>
  <sheetProtection algorithmName="SHA-512" hashValue="pF8Cn1eiqWwh59O9VvjltC0NDeAyUgrWqoRUg7vj7uTO5yAHDYfHNX1xvuTREHcVIUs1BiTfkbHjLuUyz5Xu+Q==" saltValue="mTZYYKj3d4H9w/kVI/nqQg==" spinCount="100000" sheet="1" formatCells="0" formatColumns="0" formatRows="0" insertColumns="0" insertRows="0" insertHyperlinks="0" deleteColumns="0" deleteRows="0" sort="0" autoFilter="0" pivotTables="0"/>
  <mergeCells count="5">
    <mergeCell ref="A9:F9"/>
    <mergeCell ref="A10:F10"/>
    <mergeCell ref="A11:F11"/>
    <mergeCell ref="E15:G15"/>
    <mergeCell ref="C7: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="90" zoomScaleNormal="90" workbookViewId="0">
      <selection activeCell="A11" sqref="A11"/>
    </sheetView>
  </sheetViews>
  <sheetFormatPr defaultRowHeight="15" x14ac:dyDescent="0.25"/>
  <cols>
    <col min="1" max="1" width="11.140625" customWidth="1"/>
    <col min="2" max="2" width="100.85546875" customWidth="1"/>
  </cols>
  <sheetData>
    <row r="1" spans="1:11" ht="56.25" customHeight="1" x14ac:dyDescent="0.25">
      <c r="A1" s="1" t="s">
        <v>46</v>
      </c>
      <c r="B1" s="2" t="s">
        <v>59</v>
      </c>
    </row>
    <row r="2" spans="1:11" ht="35.1" customHeight="1" x14ac:dyDescent="0.25">
      <c r="A2" s="3" t="s">
        <v>60</v>
      </c>
      <c r="B2" s="4" t="s">
        <v>160</v>
      </c>
    </row>
    <row r="3" spans="1:11" ht="35.1" customHeight="1" x14ac:dyDescent="0.25">
      <c r="A3" s="3" t="s">
        <v>161</v>
      </c>
      <c r="B3" s="4" t="s">
        <v>164</v>
      </c>
    </row>
    <row r="4" spans="1:11" ht="35.1" customHeight="1" x14ac:dyDescent="0.25">
      <c r="A4" s="3" t="s">
        <v>162</v>
      </c>
      <c r="B4" s="4" t="s">
        <v>163</v>
      </c>
    </row>
    <row r="5" spans="1:11" ht="35.1" customHeight="1" x14ac:dyDescent="0.25">
      <c r="A5" s="3" t="s">
        <v>61</v>
      </c>
      <c r="B5" s="4" t="s">
        <v>166</v>
      </c>
    </row>
    <row r="6" spans="1:11" ht="9" customHeight="1" x14ac:dyDescent="0.25">
      <c r="A6" s="9"/>
      <c r="B6" s="10"/>
    </row>
    <row r="7" spans="1:11" ht="54" customHeight="1" x14ac:dyDescent="0.25">
      <c r="A7" s="7" t="s">
        <v>46</v>
      </c>
      <c r="B7" s="8" t="s">
        <v>109</v>
      </c>
    </row>
    <row r="8" spans="1:11" ht="42.75" customHeight="1" x14ac:dyDescent="0.25">
      <c r="A8" s="5" t="s">
        <v>165</v>
      </c>
      <c r="B8" s="4" t="s">
        <v>171</v>
      </c>
    </row>
    <row r="9" spans="1:11" ht="40.5" customHeight="1" x14ac:dyDescent="0.25">
      <c r="A9" s="3" t="s">
        <v>110</v>
      </c>
      <c r="B9" s="4" t="s">
        <v>167</v>
      </c>
    </row>
    <row r="10" spans="1:11" ht="39" customHeight="1" x14ac:dyDescent="0.25">
      <c r="A10" s="3" t="s">
        <v>168</v>
      </c>
      <c r="B10" s="4" t="s">
        <v>169</v>
      </c>
    </row>
    <row r="11" spans="1:11" ht="39" customHeight="1" x14ac:dyDescent="0.25">
      <c r="A11" s="3" t="s">
        <v>111</v>
      </c>
      <c r="B11" s="4" t="s">
        <v>170</v>
      </c>
    </row>
    <row r="13" spans="1:11" x14ac:dyDescent="0.25">
      <c r="A13" s="6"/>
    </row>
    <row r="14" spans="1:11" s="12" customFormat="1" ht="33.6" customHeight="1" x14ac:dyDescent="0.25">
      <c r="B14" s="252" t="s">
        <v>190</v>
      </c>
    </row>
    <row r="15" spans="1:11" s="12" customFormat="1" ht="21.6" customHeight="1" x14ac:dyDescent="0.25">
      <c r="B15" s="254" t="s">
        <v>189</v>
      </c>
      <c r="C15" s="253"/>
      <c r="D15" s="253"/>
      <c r="E15" s="308"/>
      <c r="F15" s="352"/>
      <c r="G15" s="352"/>
      <c r="H15" s="245"/>
      <c r="I15" s="246"/>
      <c r="J15" s="246"/>
      <c r="K15" s="246"/>
    </row>
  </sheetData>
  <mergeCells count="1">
    <mergeCell ref="E15:G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1_CYFROWY</vt:lpstr>
      <vt:lpstr>2_CYFRA-OPRAWA</vt:lpstr>
      <vt:lpstr>3_CYFRA-OKŁADKA</vt:lpstr>
      <vt:lpstr>4_CYFRA-TERMINY</vt:lpstr>
      <vt:lpstr>5_OFFSET</vt:lpstr>
      <vt:lpstr>6_OFFSET-OPRAWA</vt:lpstr>
      <vt:lpstr>7_OFFSET-OKŁADKA</vt:lpstr>
      <vt:lpstr>8_OFFSET-TERMINY</vt:lpstr>
      <vt:lpstr>9_WZORY PUBLIKACJI</vt:lpstr>
      <vt:lpstr>10_PODSUMOWANIE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MonikaK</cp:lastModifiedBy>
  <cp:lastPrinted>2022-07-11T11:16:29Z</cp:lastPrinted>
  <dcterms:created xsi:type="dcterms:W3CDTF">2021-06-16T13:29:37Z</dcterms:created>
  <dcterms:modified xsi:type="dcterms:W3CDTF">2024-09-03T13:06:14Z</dcterms:modified>
</cp:coreProperties>
</file>