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ocuments\Postępowania 2018\114 PN Energia elektryczna\"/>
    </mc:Choice>
  </mc:AlternateContent>
  <bookViews>
    <workbookView xWindow="0" yWindow="0" windowWidth="28800" windowHeight="12585"/>
  </bookViews>
  <sheets>
    <sheet name="Zestawienie danych" sheetId="3" r:id="rId1"/>
  </sheets>
  <calcPr calcId="152511"/>
</workbook>
</file>

<file path=xl/calcChain.xml><?xml version="1.0" encoding="utf-8"?>
<calcChain xmlns="http://schemas.openxmlformats.org/spreadsheetml/2006/main">
  <c r="G59" i="3" l="1"/>
  <c r="G58" i="3"/>
  <c r="G63" i="3"/>
  <c r="G62" i="3"/>
  <c r="G61" i="3"/>
  <c r="G60" i="3"/>
  <c r="G57" i="3"/>
  <c r="G56" i="3"/>
  <c r="G55" i="3"/>
  <c r="G54" i="3"/>
  <c r="G53" i="3"/>
  <c r="G64" i="3" l="1"/>
  <c r="M51" i="3"/>
  <c r="A5" i="3" l="1"/>
  <c r="A7" i="3" s="1"/>
  <c r="A9" i="3" s="1"/>
  <c r="A10" i="3" s="1"/>
  <c r="A11" i="3" s="1"/>
  <c r="A12" i="3" s="1"/>
  <c r="A13" i="3" s="1"/>
  <c r="A19" i="3" s="1"/>
  <c r="A20" i="3" s="1"/>
  <c r="A22" i="3" s="1"/>
  <c r="A23" i="3" s="1"/>
  <c r="A24" i="3" s="1"/>
  <c r="A26" i="3" l="1"/>
  <c r="A27" i="3" s="1"/>
  <c r="A28" i="3" s="1"/>
  <c r="A29" i="3" s="1"/>
  <c r="A30" i="3" l="1"/>
  <c r="A31" i="3" s="1"/>
  <c r="A32" i="3" s="1"/>
  <c r="A33" i="3" s="1"/>
  <c r="A34" i="3" s="1"/>
  <c r="A35" i="3" s="1"/>
  <c r="A37" i="3" s="1"/>
  <c r="A38" i="3" s="1"/>
  <c r="A40" i="3" s="1"/>
  <c r="A41" i="3" s="1"/>
  <c r="A42" i="3" s="1"/>
  <c r="A43" i="3" s="1"/>
  <c r="A44" i="3" s="1"/>
  <c r="A47" i="3" s="1"/>
  <c r="A50" i="3" s="1"/>
</calcChain>
</file>

<file path=xl/sharedStrings.xml><?xml version="1.0" encoding="utf-8"?>
<sst xmlns="http://schemas.openxmlformats.org/spreadsheetml/2006/main" count="423" uniqueCount="142">
  <si>
    <t>l.p.</t>
  </si>
  <si>
    <t>przyłączeniowa</t>
  </si>
  <si>
    <t>umowna</t>
  </si>
  <si>
    <t>grupa taryfowa</t>
  </si>
  <si>
    <t>C11</t>
  </si>
  <si>
    <t>C21</t>
  </si>
  <si>
    <t>G11</t>
  </si>
  <si>
    <t>B21</t>
  </si>
  <si>
    <t>nr</t>
  </si>
  <si>
    <t>roczne zużycie energii kWh</t>
  </si>
  <si>
    <t>69 (lipiec-wrzesień) 250 (pozostałe miesiące)</t>
  </si>
  <si>
    <t>moc kW</t>
  </si>
  <si>
    <t>numer licznika</t>
  </si>
  <si>
    <t>511500000832</t>
  </si>
  <si>
    <t>511500000607</t>
  </si>
  <si>
    <t>511500000742</t>
  </si>
  <si>
    <t>511500000752</t>
  </si>
  <si>
    <t>03278442</t>
  </si>
  <si>
    <t>3376098</t>
  </si>
  <si>
    <t>1196781</t>
  </si>
  <si>
    <t>87697545</t>
  </si>
  <si>
    <t>47711477</t>
  </si>
  <si>
    <t>47705174</t>
  </si>
  <si>
    <t>511500000650</t>
  </si>
  <si>
    <t>3373522</t>
  </si>
  <si>
    <t>511500000988</t>
  </si>
  <si>
    <t>511500000992</t>
  </si>
  <si>
    <t>96286048</t>
  </si>
  <si>
    <t>95216197</t>
  </si>
  <si>
    <t>70704108</t>
  </si>
  <si>
    <t>511500000572</t>
  </si>
  <si>
    <t>96475879</t>
  </si>
  <si>
    <t>97793245</t>
  </si>
  <si>
    <t>3375827</t>
  </si>
  <si>
    <t>4359007</t>
  </si>
  <si>
    <t>C22b</t>
  </si>
  <si>
    <t>C12b</t>
  </si>
  <si>
    <t>B23</t>
  </si>
  <si>
    <t>ŁĄCZNE ZUŻYCIE</t>
  </si>
  <si>
    <t>ŁĄCZNIE</t>
  </si>
  <si>
    <t>311686025653</t>
  </si>
  <si>
    <t>511500000664</t>
  </si>
  <si>
    <t>511500000625</t>
  </si>
  <si>
    <t>strefa czasowa</t>
  </si>
  <si>
    <t>całodobowa</t>
  </si>
  <si>
    <t xml:space="preserve">dzienna </t>
  </si>
  <si>
    <t>nocna</t>
  </si>
  <si>
    <t>dzienna</t>
  </si>
  <si>
    <t xml:space="preserve">przedpołudniowa  </t>
  </si>
  <si>
    <t>popołudniowa</t>
  </si>
  <si>
    <t>reszta doby</t>
  </si>
  <si>
    <t xml:space="preserve">przedpołudniowa </t>
  </si>
  <si>
    <t>93618755</t>
  </si>
  <si>
    <t>03279497</t>
  </si>
  <si>
    <t>adres punktu poboru</t>
  </si>
  <si>
    <t>Wrocław</t>
  </si>
  <si>
    <t>50-367</t>
  </si>
  <si>
    <t xml:space="preserve">Pasteura </t>
  </si>
  <si>
    <t>50-369</t>
  </si>
  <si>
    <t xml:space="preserve">Skłodowskiej </t>
  </si>
  <si>
    <t>50-52</t>
  </si>
  <si>
    <t>50-368</t>
  </si>
  <si>
    <t xml:space="preserve">Chałubińskiego </t>
  </si>
  <si>
    <t>Chałubińskiego (ETO)</t>
  </si>
  <si>
    <t>6a</t>
  </si>
  <si>
    <t>8-10</t>
  </si>
  <si>
    <t>50-345</t>
  </si>
  <si>
    <t xml:space="preserve">Mikulicza-Radeckiego </t>
  </si>
  <si>
    <t xml:space="preserve">Marcinkowskiego </t>
  </si>
  <si>
    <t>2-6</t>
  </si>
  <si>
    <t xml:space="preserve">Bujwida </t>
  </si>
  <si>
    <t>Bujwida</t>
  </si>
  <si>
    <t>51-601</t>
  </si>
  <si>
    <t xml:space="preserve">Wojciecha z Brudzewa </t>
  </si>
  <si>
    <t>1/3</t>
  </si>
  <si>
    <t>51-616</t>
  </si>
  <si>
    <t xml:space="preserve">Parkowa </t>
  </si>
  <si>
    <t>51-618</t>
  </si>
  <si>
    <t xml:space="preserve">Bartla </t>
  </si>
  <si>
    <t>50-355</t>
  </si>
  <si>
    <t xml:space="preserve">Grunwaldzka </t>
  </si>
  <si>
    <t>50-103</t>
  </si>
  <si>
    <t xml:space="preserve">Kurzy Targ </t>
  </si>
  <si>
    <t>51-141</t>
  </si>
  <si>
    <t xml:space="preserve">Syrokomli </t>
  </si>
  <si>
    <t>Syrokomli</t>
  </si>
  <si>
    <t>50-556</t>
  </si>
  <si>
    <t>Borowska</t>
  </si>
  <si>
    <t>53-111</t>
  </si>
  <si>
    <t>Ślężna</t>
  </si>
  <si>
    <t>miejscowość</t>
  </si>
  <si>
    <t>kod</t>
  </si>
  <si>
    <t xml:space="preserve">ulica </t>
  </si>
  <si>
    <t>OSD</t>
  </si>
  <si>
    <t>Tauron Dystrybucja S.A.</t>
  </si>
  <si>
    <t>aktualny sprzedawca</t>
  </si>
  <si>
    <t>numer ewidencyjny PPE</t>
  </si>
  <si>
    <t>PROD_511333049022</t>
  </si>
  <si>
    <t>PROD_511331281206</t>
  </si>
  <si>
    <t>PROD_511331271336</t>
  </si>
  <si>
    <t>PROD_511000812022</t>
  </si>
  <si>
    <t>51/8487107</t>
  </si>
  <si>
    <t>PROD_511000561552</t>
  </si>
  <si>
    <t>PROD_511000561462</t>
  </si>
  <si>
    <t>PROD_511000531446</t>
  </si>
  <si>
    <t>PROD_511000530767</t>
  </si>
  <si>
    <t>PROD_511000531196</t>
  </si>
  <si>
    <t>51/8238051</t>
  </si>
  <si>
    <t>PROD_511000981478</t>
  </si>
  <si>
    <t>51/8238054</t>
  </si>
  <si>
    <t>51/8238066</t>
  </si>
  <si>
    <t>PROD_511000561242</t>
  </si>
  <si>
    <t>PLTAUD151000045990</t>
  </si>
  <si>
    <t>PLTAUD151000046209</t>
  </si>
  <si>
    <t>PROD_511000561662</t>
  </si>
  <si>
    <t>PROD_511000531376</t>
  </si>
  <si>
    <t>PROD_511000796885</t>
  </si>
  <si>
    <t>PROD_511000530817</t>
  </si>
  <si>
    <t>PROD_511000796955</t>
  </si>
  <si>
    <t>PROD_511000530987</t>
  </si>
  <si>
    <t>51/8487112</t>
  </si>
  <si>
    <t>PROD_511000561392</t>
  </si>
  <si>
    <t>51/8487111</t>
  </si>
  <si>
    <t>PROD_511000531086</t>
  </si>
  <si>
    <t>51/1145010</t>
  </si>
  <si>
    <t>PROD_511000531226</t>
  </si>
  <si>
    <t>PROD_511000531536</t>
  </si>
  <si>
    <t>PROD_511331025764</t>
  </si>
  <si>
    <t>PROD_511331157355</t>
  </si>
  <si>
    <t>PROD_511333772496</t>
  </si>
  <si>
    <t>311600038550</t>
  </si>
  <si>
    <t>00282054</t>
  </si>
  <si>
    <t>311600027663</t>
  </si>
  <si>
    <t>czas obowiązywania umowy</t>
  </si>
  <si>
    <t>311700094506</t>
  </si>
  <si>
    <t>311800112328</t>
  </si>
  <si>
    <t>51160001466</t>
  </si>
  <si>
    <t>96784989</t>
  </si>
  <si>
    <t>PROD_511311348284</t>
  </si>
  <si>
    <t>31.12.2018</t>
  </si>
  <si>
    <t>PGE Obrót SA</t>
  </si>
  <si>
    <r>
      <t xml:space="preserve">UMW/AZ/PN-114/18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4 do SIWZ
</t>
    </r>
    <r>
      <rPr>
        <b/>
        <sz val="12"/>
        <color theme="1"/>
        <rFont val="Arial Narrow"/>
        <family val="2"/>
        <charset val="238"/>
      </rPr>
      <t>ZESTAWIENIE DANYCH</t>
    </r>
    <r>
      <rPr>
        <sz val="12"/>
        <color theme="1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</si>
</sst>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right" vertical="center" wrapText="1" indent="2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 indent="2"/>
    </xf>
    <xf numFmtId="0" fontId="3" fillId="0" borderId="6" xfId="0" applyFont="1" applyBorder="1" applyAlignment="1">
      <alignment horizontal="right" vertical="center" wrapText="1" indent="2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75" zoomScaleNormal="75" workbookViewId="0">
      <selection activeCell="T6" sqref="T6"/>
    </sheetView>
  </sheetViews>
  <sheetFormatPr defaultRowHeight="22.5" customHeight="1"/>
  <cols>
    <col min="1" max="1" width="3.625" style="13" customWidth="1"/>
    <col min="2" max="2" width="10.125" style="13" customWidth="1"/>
    <col min="3" max="3" width="9.25" style="13" customWidth="1"/>
    <col min="4" max="4" width="17.875" style="13" customWidth="1"/>
    <col min="5" max="5" width="7.5" style="13" customWidth="1"/>
    <col min="6" max="7" width="17.25" style="13" customWidth="1"/>
    <col min="8" max="8" width="14.875" style="13" customWidth="1"/>
    <col min="9" max="11" width="8.5" style="13" customWidth="1"/>
    <col min="12" max="12" width="12.625" style="13" customWidth="1"/>
    <col min="13" max="13" width="12.5" style="15" customWidth="1"/>
    <col min="14" max="14" width="13.25" style="13" customWidth="1"/>
    <col min="15" max="15" width="14.375" style="13" customWidth="1"/>
    <col min="16" max="16384" width="9" style="13"/>
  </cols>
  <sheetData>
    <row r="1" spans="1:15" s="1" customFormat="1" ht="69.75" customHeight="1">
      <c r="A1" s="28" t="s">
        <v>141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2" customFormat="1" ht="22.5" customHeight="1">
      <c r="A2" s="36" t="s">
        <v>0</v>
      </c>
      <c r="B2" s="36" t="s">
        <v>54</v>
      </c>
      <c r="C2" s="36"/>
      <c r="D2" s="36"/>
      <c r="E2" s="36"/>
      <c r="F2" s="61" t="s">
        <v>93</v>
      </c>
      <c r="G2" s="43" t="s">
        <v>96</v>
      </c>
      <c r="H2" s="43" t="s">
        <v>12</v>
      </c>
      <c r="I2" s="37" t="s">
        <v>11</v>
      </c>
      <c r="J2" s="37"/>
      <c r="K2" s="37" t="s">
        <v>3</v>
      </c>
      <c r="L2" s="43" t="s">
        <v>43</v>
      </c>
      <c r="M2" s="38" t="s">
        <v>9</v>
      </c>
      <c r="N2" s="43" t="s">
        <v>95</v>
      </c>
      <c r="O2" s="43" t="s">
        <v>133</v>
      </c>
    </row>
    <row r="3" spans="1:15" s="2" customFormat="1" ht="22.5" customHeight="1">
      <c r="A3" s="36"/>
      <c r="B3" s="21" t="s">
        <v>90</v>
      </c>
      <c r="C3" s="21" t="s">
        <v>91</v>
      </c>
      <c r="D3" s="21" t="s">
        <v>92</v>
      </c>
      <c r="E3" s="21" t="s">
        <v>8</v>
      </c>
      <c r="F3" s="62"/>
      <c r="G3" s="44"/>
      <c r="H3" s="44"/>
      <c r="I3" s="3" t="s">
        <v>1</v>
      </c>
      <c r="J3" s="3" t="s">
        <v>2</v>
      </c>
      <c r="K3" s="37"/>
      <c r="L3" s="44"/>
      <c r="M3" s="38"/>
      <c r="N3" s="44"/>
      <c r="O3" s="44"/>
    </row>
    <row r="4" spans="1:15" s="11" customFormat="1" ht="22.5" customHeight="1">
      <c r="A4" s="4">
        <v>1</v>
      </c>
      <c r="B4" s="22" t="s">
        <v>55</v>
      </c>
      <c r="C4" s="22" t="s">
        <v>56</v>
      </c>
      <c r="D4" s="18" t="s">
        <v>57</v>
      </c>
      <c r="E4" s="22">
        <v>1</v>
      </c>
      <c r="F4" s="24" t="s">
        <v>94</v>
      </c>
      <c r="G4" s="9" t="s">
        <v>97</v>
      </c>
      <c r="H4" s="9" t="s">
        <v>30</v>
      </c>
      <c r="I4" s="8">
        <v>45</v>
      </c>
      <c r="J4" s="8">
        <v>25</v>
      </c>
      <c r="K4" s="8" t="s">
        <v>4</v>
      </c>
      <c r="L4" s="8" t="s">
        <v>44</v>
      </c>
      <c r="M4" s="10">
        <v>30077</v>
      </c>
      <c r="N4" s="24" t="s">
        <v>140</v>
      </c>
      <c r="O4" s="24" t="s">
        <v>139</v>
      </c>
    </row>
    <row r="5" spans="1:15" s="11" customFormat="1" ht="22.5" customHeight="1">
      <c r="A5" s="41">
        <f>A4+1</f>
        <v>2</v>
      </c>
      <c r="B5" s="41" t="s">
        <v>55</v>
      </c>
      <c r="C5" s="41" t="s">
        <v>56</v>
      </c>
      <c r="D5" s="39" t="s">
        <v>57</v>
      </c>
      <c r="E5" s="41">
        <v>10</v>
      </c>
      <c r="F5" s="51" t="s">
        <v>94</v>
      </c>
      <c r="G5" s="34" t="s">
        <v>98</v>
      </c>
      <c r="H5" s="34" t="s">
        <v>41</v>
      </c>
      <c r="I5" s="30">
        <v>88</v>
      </c>
      <c r="J5" s="30">
        <v>30</v>
      </c>
      <c r="K5" s="30" t="s">
        <v>36</v>
      </c>
      <c r="L5" s="8" t="s">
        <v>45</v>
      </c>
      <c r="M5" s="10">
        <v>1187</v>
      </c>
      <c r="N5" s="24" t="s">
        <v>140</v>
      </c>
      <c r="O5" s="51" t="s">
        <v>139</v>
      </c>
    </row>
    <row r="6" spans="1:15" s="11" customFormat="1" ht="22.5" customHeight="1">
      <c r="A6" s="42"/>
      <c r="B6" s="42"/>
      <c r="C6" s="42"/>
      <c r="D6" s="40"/>
      <c r="E6" s="42"/>
      <c r="F6" s="53"/>
      <c r="G6" s="35"/>
      <c r="H6" s="35"/>
      <c r="I6" s="31"/>
      <c r="J6" s="31"/>
      <c r="K6" s="31"/>
      <c r="L6" s="8" t="s">
        <v>46</v>
      </c>
      <c r="M6" s="10">
        <v>585</v>
      </c>
      <c r="N6" s="24" t="s">
        <v>140</v>
      </c>
      <c r="O6" s="53"/>
    </row>
    <row r="7" spans="1:15" s="11" customFormat="1" ht="22.5" customHeight="1">
      <c r="A7" s="41">
        <f>A5+1</f>
        <v>3</v>
      </c>
      <c r="B7" s="41" t="s">
        <v>55</v>
      </c>
      <c r="C7" s="41" t="s">
        <v>58</v>
      </c>
      <c r="D7" s="39" t="s">
        <v>59</v>
      </c>
      <c r="E7" s="41" t="s">
        <v>60</v>
      </c>
      <c r="F7" s="51" t="s">
        <v>94</v>
      </c>
      <c r="G7" s="34" t="s">
        <v>99</v>
      </c>
      <c r="H7" s="34" t="s">
        <v>42</v>
      </c>
      <c r="I7" s="30">
        <v>80</v>
      </c>
      <c r="J7" s="30">
        <v>40</v>
      </c>
      <c r="K7" s="30" t="s">
        <v>36</v>
      </c>
      <c r="L7" s="8" t="s">
        <v>47</v>
      </c>
      <c r="M7" s="10">
        <v>33666</v>
      </c>
      <c r="N7" s="24" t="s">
        <v>140</v>
      </c>
      <c r="O7" s="24" t="s">
        <v>139</v>
      </c>
    </row>
    <row r="8" spans="1:15" s="11" customFormat="1" ht="22.5" customHeight="1">
      <c r="A8" s="42"/>
      <c r="B8" s="42"/>
      <c r="C8" s="42"/>
      <c r="D8" s="40"/>
      <c r="E8" s="42"/>
      <c r="F8" s="53"/>
      <c r="G8" s="35"/>
      <c r="H8" s="35"/>
      <c r="I8" s="31"/>
      <c r="J8" s="31"/>
      <c r="K8" s="31"/>
      <c r="L8" s="8" t="s">
        <v>46</v>
      </c>
      <c r="M8" s="10">
        <v>20096</v>
      </c>
      <c r="N8" s="24" t="s">
        <v>140</v>
      </c>
      <c r="O8" s="24" t="s">
        <v>139</v>
      </c>
    </row>
    <row r="9" spans="1:15" s="7" customFormat="1" ht="22.5" customHeight="1">
      <c r="A9" s="4">
        <f>A7+1</f>
        <v>4</v>
      </c>
      <c r="B9" s="22" t="s">
        <v>55</v>
      </c>
      <c r="C9" s="22" t="s">
        <v>61</v>
      </c>
      <c r="D9" s="18" t="s">
        <v>62</v>
      </c>
      <c r="E9" s="22">
        <v>2</v>
      </c>
      <c r="F9" s="17" t="s">
        <v>94</v>
      </c>
      <c r="G9" s="5" t="s">
        <v>100</v>
      </c>
      <c r="H9" s="5" t="s">
        <v>134</v>
      </c>
      <c r="I9" s="4">
        <v>20</v>
      </c>
      <c r="J9" s="4">
        <v>20</v>
      </c>
      <c r="K9" s="4" t="s">
        <v>4</v>
      </c>
      <c r="L9" s="4" t="s">
        <v>44</v>
      </c>
      <c r="M9" s="6">
        <v>8875</v>
      </c>
      <c r="N9" s="24" t="s">
        <v>140</v>
      </c>
      <c r="O9" s="24" t="s">
        <v>139</v>
      </c>
    </row>
    <row r="10" spans="1:15" s="7" customFormat="1" ht="22.5" customHeight="1">
      <c r="A10" s="4">
        <f t="shared" ref="A10:A44" si="0">A9+1</f>
        <v>5</v>
      </c>
      <c r="B10" s="22" t="s">
        <v>55</v>
      </c>
      <c r="C10" s="22" t="s">
        <v>61</v>
      </c>
      <c r="D10" s="18" t="s">
        <v>62</v>
      </c>
      <c r="E10" s="22">
        <v>4</v>
      </c>
      <c r="F10" s="17" t="s">
        <v>94</v>
      </c>
      <c r="G10" s="5" t="s">
        <v>101</v>
      </c>
      <c r="H10" s="5" t="s">
        <v>130</v>
      </c>
      <c r="I10" s="4">
        <v>24</v>
      </c>
      <c r="J10" s="4">
        <v>24</v>
      </c>
      <c r="K10" s="4" t="s">
        <v>4</v>
      </c>
      <c r="L10" s="4" t="s">
        <v>44</v>
      </c>
      <c r="M10" s="6">
        <v>5470</v>
      </c>
      <c r="N10" s="24" t="s">
        <v>140</v>
      </c>
      <c r="O10" s="24" t="s">
        <v>139</v>
      </c>
    </row>
    <row r="11" spans="1:15" s="7" customFormat="1" ht="22.5" customHeight="1">
      <c r="A11" s="4">
        <f t="shared" si="0"/>
        <v>6</v>
      </c>
      <c r="B11" s="22" t="s">
        <v>55</v>
      </c>
      <c r="C11" s="22" t="s">
        <v>61</v>
      </c>
      <c r="D11" s="18" t="s">
        <v>63</v>
      </c>
      <c r="E11" s="22">
        <v>4</v>
      </c>
      <c r="F11" s="17" t="s">
        <v>94</v>
      </c>
      <c r="G11" s="5" t="s">
        <v>102</v>
      </c>
      <c r="H11" s="5" t="s">
        <v>15</v>
      </c>
      <c r="I11" s="4"/>
      <c r="J11" s="4">
        <v>38</v>
      </c>
      <c r="K11" s="4" t="s">
        <v>4</v>
      </c>
      <c r="L11" s="4" t="s">
        <v>44</v>
      </c>
      <c r="M11" s="6">
        <v>0</v>
      </c>
      <c r="N11" s="24" t="s">
        <v>140</v>
      </c>
      <c r="O11" s="24" t="s">
        <v>139</v>
      </c>
    </row>
    <row r="12" spans="1:15" s="7" customFormat="1" ht="22.5" customHeight="1">
      <c r="A12" s="4">
        <f t="shared" si="0"/>
        <v>7</v>
      </c>
      <c r="B12" s="22" t="s">
        <v>55</v>
      </c>
      <c r="C12" s="22" t="s">
        <v>61</v>
      </c>
      <c r="D12" s="18" t="s">
        <v>62</v>
      </c>
      <c r="E12" s="22">
        <v>4</v>
      </c>
      <c r="F12" s="17" t="s">
        <v>94</v>
      </c>
      <c r="G12" s="5" t="s">
        <v>103</v>
      </c>
      <c r="H12" s="5" t="s">
        <v>16</v>
      </c>
      <c r="I12" s="4">
        <v>38</v>
      </c>
      <c r="J12" s="4">
        <v>38</v>
      </c>
      <c r="K12" s="4" t="s">
        <v>4</v>
      </c>
      <c r="L12" s="4" t="s">
        <v>44</v>
      </c>
      <c r="M12" s="6">
        <v>14461</v>
      </c>
      <c r="N12" s="24" t="s">
        <v>140</v>
      </c>
      <c r="O12" s="24" t="s">
        <v>139</v>
      </c>
    </row>
    <row r="13" spans="1:15" s="7" customFormat="1" ht="22.5" customHeight="1">
      <c r="A13" s="41">
        <f t="shared" si="0"/>
        <v>8</v>
      </c>
      <c r="B13" s="41" t="s">
        <v>55</v>
      </c>
      <c r="C13" s="41" t="s">
        <v>61</v>
      </c>
      <c r="D13" s="39" t="s">
        <v>62</v>
      </c>
      <c r="E13" s="41">
        <v>4</v>
      </c>
      <c r="F13" s="54" t="s">
        <v>94</v>
      </c>
      <c r="G13" s="45" t="s">
        <v>104</v>
      </c>
      <c r="H13" s="45" t="s">
        <v>18</v>
      </c>
      <c r="I13" s="41">
        <v>80</v>
      </c>
      <c r="J13" s="41">
        <v>80</v>
      </c>
      <c r="K13" s="41" t="s">
        <v>35</v>
      </c>
      <c r="L13" s="4" t="s">
        <v>47</v>
      </c>
      <c r="M13" s="6">
        <v>77277</v>
      </c>
      <c r="N13" s="24" t="s">
        <v>140</v>
      </c>
      <c r="O13" s="24" t="s">
        <v>139</v>
      </c>
    </row>
    <row r="14" spans="1:15" s="7" customFormat="1" ht="22.5" customHeight="1">
      <c r="A14" s="42"/>
      <c r="B14" s="42"/>
      <c r="C14" s="42"/>
      <c r="D14" s="40"/>
      <c r="E14" s="42"/>
      <c r="F14" s="55"/>
      <c r="G14" s="46"/>
      <c r="H14" s="46"/>
      <c r="I14" s="42"/>
      <c r="J14" s="42"/>
      <c r="K14" s="42"/>
      <c r="L14" s="4" t="s">
        <v>46</v>
      </c>
      <c r="M14" s="6">
        <v>27968</v>
      </c>
      <c r="N14" s="24" t="s">
        <v>140</v>
      </c>
      <c r="O14" s="24" t="s">
        <v>139</v>
      </c>
    </row>
    <row r="15" spans="1:15" s="7" customFormat="1" ht="22.5" customHeight="1">
      <c r="A15" s="41">
        <v>9</v>
      </c>
      <c r="B15" s="41" t="s">
        <v>55</v>
      </c>
      <c r="C15" s="41" t="s">
        <v>61</v>
      </c>
      <c r="D15" s="39" t="s">
        <v>62</v>
      </c>
      <c r="E15" s="41" t="s">
        <v>64</v>
      </c>
      <c r="F15" s="54" t="s">
        <v>94</v>
      </c>
      <c r="G15" s="45" t="s">
        <v>105</v>
      </c>
      <c r="H15" s="45" t="s">
        <v>17</v>
      </c>
      <c r="I15" s="41">
        <v>76</v>
      </c>
      <c r="J15" s="41">
        <v>55</v>
      </c>
      <c r="K15" s="41" t="s">
        <v>35</v>
      </c>
      <c r="L15" s="4" t="s">
        <v>47</v>
      </c>
      <c r="M15" s="6">
        <v>83622</v>
      </c>
      <c r="N15" s="24" t="s">
        <v>140</v>
      </c>
      <c r="O15" s="24" t="s">
        <v>139</v>
      </c>
    </row>
    <row r="16" spans="1:15" s="7" customFormat="1" ht="22.5" customHeight="1">
      <c r="A16" s="42"/>
      <c r="B16" s="42"/>
      <c r="C16" s="42"/>
      <c r="D16" s="40"/>
      <c r="E16" s="42"/>
      <c r="F16" s="55"/>
      <c r="G16" s="46"/>
      <c r="H16" s="46"/>
      <c r="I16" s="42"/>
      <c r="J16" s="42"/>
      <c r="K16" s="42"/>
      <c r="L16" s="4" t="s">
        <v>46</v>
      </c>
      <c r="M16" s="6">
        <v>30657</v>
      </c>
      <c r="N16" s="24" t="s">
        <v>140</v>
      </c>
      <c r="O16" s="24" t="s">
        <v>139</v>
      </c>
    </row>
    <row r="17" spans="1:15" s="7" customFormat="1" ht="22.5" customHeight="1">
      <c r="A17" s="41">
        <v>10</v>
      </c>
      <c r="B17" s="41" t="s">
        <v>55</v>
      </c>
      <c r="C17" s="41" t="s">
        <v>61</v>
      </c>
      <c r="D17" s="39" t="s">
        <v>62</v>
      </c>
      <c r="E17" s="45" t="s">
        <v>65</v>
      </c>
      <c r="F17" s="54" t="s">
        <v>94</v>
      </c>
      <c r="G17" s="45" t="s">
        <v>106</v>
      </c>
      <c r="H17" s="45" t="s">
        <v>19</v>
      </c>
      <c r="I17" s="41">
        <v>50</v>
      </c>
      <c r="J17" s="41">
        <v>50</v>
      </c>
      <c r="K17" s="41" t="s">
        <v>35</v>
      </c>
      <c r="L17" s="4" t="s">
        <v>47</v>
      </c>
      <c r="M17" s="6">
        <v>89117</v>
      </c>
      <c r="N17" s="24" t="s">
        <v>140</v>
      </c>
      <c r="O17" s="24" t="s">
        <v>139</v>
      </c>
    </row>
    <row r="18" spans="1:15" s="7" customFormat="1" ht="22.5" customHeight="1">
      <c r="A18" s="42"/>
      <c r="B18" s="42"/>
      <c r="C18" s="42"/>
      <c r="D18" s="40"/>
      <c r="E18" s="46"/>
      <c r="F18" s="55"/>
      <c r="G18" s="46"/>
      <c r="H18" s="46"/>
      <c r="I18" s="42"/>
      <c r="J18" s="42"/>
      <c r="K18" s="42"/>
      <c r="L18" s="4" t="s">
        <v>46</v>
      </c>
      <c r="M18" s="6">
        <v>45144</v>
      </c>
      <c r="N18" s="24" t="s">
        <v>140</v>
      </c>
      <c r="O18" s="24" t="s">
        <v>139</v>
      </c>
    </row>
    <row r="19" spans="1:15" s="7" customFormat="1" ht="22.5" customHeight="1">
      <c r="A19" s="4">
        <f>A17+1</f>
        <v>11</v>
      </c>
      <c r="B19" s="22" t="s">
        <v>55</v>
      </c>
      <c r="C19" s="22" t="s">
        <v>66</v>
      </c>
      <c r="D19" s="18" t="s">
        <v>67</v>
      </c>
      <c r="E19" s="22">
        <v>2</v>
      </c>
      <c r="F19" s="17" t="s">
        <v>94</v>
      </c>
      <c r="G19" s="5" t="s">
        <v>107</v>
      </c>
      <c r="H19" s="5" t="s">
        <v>135</v>
      </c>
      <c r="I19" s="4">
        <v>19</v>
      </c>
      <c r="J19" s="4">
        <v>19</v>
      </c>
      <c r="K19" s="4" t="s">
        <v>4</v>
      </c>
      <c r="L19" s="4" t="s">
        <v>44</v>
      </c>
      <c r="M19" s="6">
        <v>38291</v>
      </c>
      <c r="N19" s="24" t="s">
        <v>140</v>
      </c>
      <c r="O19" s="24" t="s">
        <v>139</v>
      </c>
    </row>
    <row r="20" spans="1:15" s="7" customFormat="1" ht="22.5" customHeight="1">
      <c r="A20" s="41">
        <f t="shared" si="0"/>
        <v>12</v>
      </c>
      <c r="B20" s="41" t="s">
        <v>55</v>
      </c>
      <c r="C20" s="41" t="s">
        <v>66</v>
      </c>
      <c r="D20" s="39" t="s">
        <v>67</v>
      </c>
      <c r="E20" s="41">
        <v>4</v>
      </c>
      <c r="F20" s="54" t="s">
        <v>94</v>
      </c>
      <c r="G20" s="45" t="s">
        <v>108</v>
      </c>
      <c r="H20" s="45" t="s">
        <v>20</v>
      </c>
      <c r="I20" s="41">
        <v>120</v>
      </c>
      <c r="J20" s="41">
        <v>50</v>
      </c>
      <c r="K20" s="41" t="s">
        <v>35</v>
      </c>
      <c r="L20" s="4" t="s">
        <v>45</v>
      </c>
      <c r="M20" s="6">
        <v>136330</v>
      </c>
      <c r="N20" s="24" t="s">
        <v>140</v>
      </c>
      <c r="O20" s="24" t="s">
        <v>139</v>
      </c>
    </row>
    <row r="21" spans="1:15" s="7" customFormat="1" ht="22.5" customHeight="1">
      <c r="A21" s="42"/>
      <c r="B21" s="42"/>
      <c r="C21" s="42"/>
      <c r="D21" s="40"/>
      <c r="E21" s="42"/>
      <c r="F21" s="55"/>
      <c r="G21" s="46"/>
      <c r="H21" s="46"/>
      <c r="I21" s="42"/>
      <c r="J21" s="42"/>
      <c r="K21" s="42"/>
      <c r="L21" s="4" t="s">
        <v>46</v>
      </c>
      <c r="M21" s="6">
        <v>56389</v>
      </c>
      <c r="N21" s="24" t="s">
        <v>140</v>
      </c>
      <c r="O21" s="24" t="s">
        <v>139</v>
      </c>
    </row>
    <row r="22" spans="1:15" s="7" customFormat="1" ht="22.5" customHeight="1">
      <c r="A22" s="4">
        <f>A20+1</f>
        <v>13</v>
      </c>
      <c r="B22" s="22" t="s">
        <v>55</v>
      </c>
      <c r="C22" s="22" t="s">
        <v>66</v>
      </c>
      <c r="D22" s="18" t="s">
        <v>67</v>
      </c>
      <c r="E22" s="22">
        <v>5</v>
      </c>
      <c r="F22" s="17" t="s">
        <v>94</v>
      </c>
      <c r="G22" s="5" t="s">
        <v>109</v>
      </c>
      <c r="H22" s="5" t="s">
        <v>21</v>
      </c>
      <c r="I22" s="4">
        <v>38</v>
      </c>
      <c r="J22" s="4">
        <v>38</v>
      </c>
      <c r="K22" s="4" t="s">
        <v>4</v>
      </c>
      <c r="L22" s="4" t="s">
        <v>44</v>
      </c>
      <c r="M22" s="6">
        <v>25359</v>
      </c>
      <c r="N22" s="24" t="s">
        <v>140</v>
      </c>
      <c r="O22" s="24" t="s">
        <v>139</v>
      </c>
    </row>
    <row r="23" spans="1:15" s="11" customFormat="1" ht="22.5" customHeight="1">
      <c r="A23" s="4">
        <f t="shared" si="0"/>
        <v>14</v>
      </c>
      <c r="B23" s="22" t="s">
        <v>55</v>
      </c>
      <c r="C23" s="22" t="s">
        <v>66</v>
      </c>
      <c r="D23" s="18" t="s">
        <v>67</v>
      </c>
      <c r="E23" s="22">
        <v>7</v>
      </c>
      <c r="F23" s="24" t="s">
        <v>94</v>
      </c>
      <c r="G23" s="9" t="s">
        <v>110</v>
      </c>
      <c r="H23" s="9" t="s">
        <v>22</v>
      </c>
      <c r="I23" s="8">
        <v>38</v>
      </c>
      <c r="J23" s="8">
        <v>38</v>
      </c>
      <c r="K23" s="8" t="s">
        <v>4</v>
      </c>
      <c r="L23" s="8" t="s">
        <v>44</v>
      </c>
      <c r="M23" s="10">
        <v>32544</v>
      </c>
      <c r="N23" s="24" t="s">
        <v>140</v>
      </c>
      <c r="O23" s="24" t="s">
        <v>139</v>
      </c>
    </row>
    <row r="24" spans="1:15" s="7" customFormat="1" ht="22.5" customHeight="1">
      <c r="A24" s="41">
        <f t="shared" si="0"/>
        <v>15</v>
      </c>
      <c r="B24" s="41" t="s">
        <v>55</v>
      </c>
      <c r="C24" s="41" t="s">
        <v>66</v>
      </c>
      <c r="D24" s="39" t="s">
        <v>67</v>
      </c>
      <c r="E24" s="41">
        <v>9</v>
      </c>
      <c r="F24" s="54" t="s">
        <v>94</v>
      </c>
      <c r="G24" s="45" t="s">
        <v>111</v>
      </c>
      <c r="H24" s="45" t="s">
        <v>23</v>
      </c>
      <c r="I24" s="41">
        <v>49</v>
      </c>
      <c r="J24" s="41">
        <v>35</v>
      </c>
      <c r="K24" s="41" t="s">
        <v>36</v>
      </c>
      <c r="L24" s="4" t="s">
        <v>47</v>
      </c>
      <c r="M24" s="6">
        <v>16160</v>
      </c>
      <c r="N24" s="24" t="s">
        <v>140</v>
      </c>
      <c r="O24" s="24" t="s">
        <v>139</v>
      </c>
    </row>
    <row r="25" spans="1:15" s="7" customFormat="1" ht="22.5" customHeight="1">
      <c r="A25" s="42"/>
      <c r="B25" s="42"/>
      <c r="C25" s="42"/>
      <c r="D25" s="40"/>
      <c r="E25" s="42"/>
      <c r="F25" s="55"/>
      <c r="G25" s="46"/>
      <c r="H25" s="46"/>
      <c r="I25" s="42"/>
      <c r="J25" s="42"/>
      <c r="K25" s="42"/>
      <c r="L25" s="4" t="s">
        <v>46</v>
      </c>
      <c r="M25" s="6">
        <v>9277</v>
      </c>
      <c r="N25" s="24" t="s">
        <v>140</v>
      </c>
      <c r="O25" s="24" t="s">
        <v>139</v>
      </c>
    </row>
    <row r="26" spans="1:15" ht="22.5" customHeight="1">
      <c r="A26" s="4">
        <f>A24+1</f>
        <v>16</v>
      </c>
      <c r="B26" s="22" t="s">
        <v>55</v>
      </c>
      <c r="C26" s="22" t="s">
        <v>61</v>
      </c>
      <c r="D26" s="18" t="s">
        <v>68</v>
      </c>
      <c r="E26" s="23" t="s">
        <v>69</v>
      </c>
      <c r="F26" s="24" t="s">
        <v>94</v>
      </c>
      <c r="G26" s="9" t="s">
        <v>112</v>
      </c>
      <c r="H26" s="9" t="s">
        <v>33</v>
      </c>
      <c r="I26" s="8">
        <v>200</v>
      </c>
      <c r="J26" s="8">
        <v>200</v>
      </c>
      <c r="K26" s="8" t="s">
        <v>5</v>
      </c>
      <c r="L26" s="8" t="s">
        <v>44</v>
      </c>
      <c r="M26" s="10">
        <v>0</v>
      </c>
      <c r="N26" s="24" t="s">
        <v>140</v>
      </c>
      <c r="O26" s="24" t="s">
        <v>139</v>
      </c>
    </row>
    <row r="27" spans="1:15" ht="22.5" customHeight="1">
      <c r="A27" s="4">
        <f>A26+1</f>
        <v>17</v>
      </c>
      <c r="B27" s="22" t="s">
        <v>55</v>
      </c>
      <c r="C27" s="22" t="s">
        <v>61</v>
      </c>
      <c r="D27" s="18" t="s">
        <v>68</v>
      </c>
      <c r="E27" s="23" t="s">
        <v>69</v>
      </c>
      <c r="F27" s="24" t="s">
        <v>94</v>
      </c>
      <c r="G27" s="9" t="s">
        <v>113</v>
      </c>
      <c r="H27" s="9" t="s">
        <v>34</v>
      </c>
      <c r="I27" s="8">
        <v>600</v>
      </c>
      <c r="J27" s="8">
        <v>600</v>
      </c>
      <c r="K27" s="8" t="s">
        <v>7</v>
      </c>
      <c r="L27" s="8" t="s">
        <v>44</v>
      </c>
      <c r="M27" s="10">
        <v>736841</v>
      </c>
      <c r="N27" s="24" t="s">
        <v>140</v>
      </c>
      <c r="O27" s="24" t="s">
        <v>139</v>
      </c>
    </row>
    <row r="28" spans="1:15" s="7" customFormat="1" ht="22.5" customHeight="1">
      <c r="A28" s="4">
        <f t="shared" si="0"/>
        <v>18</v>
      </c>
      <c r="B28" s="22" t="s">
        <v>55</v>
      </c>
      <c r="C28" s="22" t="s">
        <v>66</v>
      </c>
      <c r="D28" s="18" t="s">
        <v>70</v>
      </c>
      <c r="E28" s="22">
        <v>44</v>
      </c>
      <c r="F28" s="17" t="s">
        <v>94</v>
      </c>
      <c r="G28" s="5" t="s">
        <v>114</v>
      </c>
      <c r="H28" s="5" t="s">
        <v>13</v>
      </c>
      <c r="I28" s="4">
        <v>38</v>
      </c>
      <c r="J28" s="4">
        <v>38</v>
      </c>
      <c r="K28" s="4" t="s">
        <v>4</v>
      </c>
      <c r="L28" s="4" t="s">
        <v>44</v>
      </c>
      <c r="M28" s="6">
        <v>0</v>
      </c>
      <c r="N28" s="24" t="s">
        <v>140</v>
      </c>
      <c r="O28" s="24" t="s">
        <v>139</v>
      </c>
    </row>
    <row r="29" spans="1:15" s="7" customFormat="1" ht="22.5" customHeight="1">
      <c r="A29" s="4">
        <f t="shared" si="0"/>
        <v>19</v>
      </c>
      <c r="B29" s="22" t="s">
        <v>55</v>
      </c>
      <c r="C29" s="22" t="s">
        <v>66</v>
      </c>
      <c r="D29" s="18" t="s">
        <v>70</v>
      </c>
      <c r="E29" s="22">
        <v>44</v>
      </c>
      <c r="F29" s="17" t="s">
        <v>94</v>
      </c>
      <c r="G29" s="5" t="s">
        <v>115</v>
      </c>
      <c r="H29" s="5" t="s">
        <v>14</v>
      </c>
      <c r="I29" s="4">
        <v>41</v>
      </c>
      <c r="J29" s="4">
        <v>21</v>
      </c>
      <c r="K29" s="4" t="s">
        <v>4</v>
      </c>
      <c r="L29" s="4" t="s">
        <v>44</v>
      </c>
      <c r="M29" s="6">
        <v>9680</v>
      </c>
      <c r="N29" s="24" t="s">
        <v>140</v>
      </c>
      <c r="O29" s="24" t="s">
        <v>139</v>
      </c>
    </row>
    <row r="30" spans="1:15" s="7" customFormat="1" ht="22.5" customHeight="1">
      <c r="A30" s="4">
        <f t="shared" si="0"/>
        <v>20</v>
      </c>
      <c r="B30" s="22" t="s">
        <v>55</v>
      </c>
      <c r="C30" s="22" t="s">
        <v>66</v>
      </c>
      <c r="D30" s="18" t="s">
        <v>70</v>
      </c>
      <c r="E30" s="22">
        <v>44</v>
      </c>
      <c r="F30" s="17" t="s">
        <v>94</v>
      </c>
      <c r="G30" s="5" t="s">
        <v>116</v>
      </c>
      <c r="H30" s="5" t="s">
        <v>52</v>
      </c>
      <c r="I30" s="4">
        <v>150</v>
      </c>
      <c r="J30" s="4">
        <v>50</v>
      </c>
      <c r="K30" s="4" t="s">
        <v>5</v>
      </c>
      <c r="L30" s="4" t="s">
        <v>44</v>
      </c>
      <c r="M30" s="6">
        <v>82652</v>
      </c>
      <c r="N30" s="24" t="s">
        <v>140</v>
      </c>
      <c r="O30" s="24" t="s">
        <v>139</v>
      </c>
    </row>
    <row r="31" spans="1:15" s="7" customFormat="1" ht="22.5" customHeight="1">
      <c r="A31" s="4">
        <f t="shared" si="0"/>
        <v>21</v>
      </c>
      <c r="B31" s="22" t="s">
        <v>55</v>
      </c>
      <c r="C31" s="22" t="s">
        <v>66</v>
      </c>
      <c r="D31" s="18" t="s">
        <v>70</v>
      </c>
      <c r="E31" s="22">
        <v>44</v>
      </c>
      <c r="F31" s="17" t="s">
        <v>94</v>
      </c>
      <c r="G31" s="5" t="s">
        <v>117</v>
      </c>
      <c r="H31" s="5" t="s">
        <v>136</v>
      </c>
      <c r="I31" s="4">
        <v>45</v>
      </c>
      <c r="J31" s="4">
        <v>21</v>
      </c>
      <c r="K31" s="4" t="s">
        <v>4</v>
      </c>
      <c r="L31" s="4" t="s">
        <v>44</v>
      </c>
      <c r="M31" s="6">
        <v>15138</v>
      </c>
      <c r="N31" s="24" t="s">
        <v>140</v>
      </c>
      <c r="O31" s="24" t="s">
        <v>139</v>
      </c>
    </row>
    <row r="32" spans="1:15" s="7" customFormat="1" ht="22.5" customHeight="1">
      <c r="A32" s="4">
        <f t="shared" si="0"/>
        <v>22</v>
      </c>
      <c r="B32" s="22" t="s">
        <v>55</v>
      </c>
      <c r="C32" s="22" t="s">
        <v>66</v>
      </c>
      <c r="D32" s="18" t="s">
        <v>71</v>
      </c>
      <c r="E32" s="22">
        <v>44</v>
      </c>
      <c r="F32" s="17" t="s">
        <v>94</v>
      </c>
      <c r="G32" s="5" t="s">
        <v>118</v>
      </c>
      <c r="H32" s="5" t="s">
        <v>53</v>
      </c>
      <c r="I32" s="4">
        <v>40</v>
      </c>
      <c r="J32" s="4">
        <v>21</v>
      </c>
      <c r="K32" s="4" t="s">
        <v>5</v>
      </c>
      <c r="L32" s="4" t="s">
        <v>44</v>
      </c>
      <c r="M32" s="6">
        <v>0</v>
      </c>
      <c r="N32" s="24" t="s">
        <v>140</v>
      </c>
      <c r="O32" s="24" t="s">
        <v>139</v>
      </c>
    </row>
    <row r="33" spans="1:15" s="7" customFormat="1" ht="22.5" customHeight="1">
      <c r="A33" s="4">
        <f t="shared" si="0"/>
        <v>23</v>
      </c>
      <c r="B33" s="22" t="s">
        <v>55</v>
      </c>
      <c r="C33" s="22" t="s">
        <v>72</v>
      </c>
      <c r="D33" s="18" t="s">
        <v>73</v>
      </c>
      <c r="E33" s="22">
        <v>10</v>
      </c>
      <c r="F33" s="17" t="s">
        <v>94</v>
      </c>
      <c r="G33" s="5" t="s">
        <v>119</v>
      </c>
      <c r="H33" s="5" t="s">
        <v>28</v>
      </c>
      <c r="I33" s="4">
        <v>250</v>
      </c>
      <c r="J33" s="12" t="s">
        <v>10</v>
      </c>
      <c r="K33" s="4" t="s">
        <v>5</v>
      </c>
      <c r="L33" s="4" t="s">
        <v>44</v>
      </c>
      <c r="M33" s="6">
        <v>668594</v>
      </c>
      <c r="N33" s="24" t="s">
        <v>140</v>
      </c>
      <c r="O33" s="24" t="s">
        <v>139</v>
      </c>
    </row>
    <row r="34" spans="1:15" s="7" customFormat="1" ht="22.5" customHeight="1">
      <c r="A34" s="4">
        <f t="shared" si="0"/>
        <v>24</v>
      </c>
      <c r="B34" s="22" t="s">
        <v>55</v>
      </c>
      <c r="C34" s="22" t="s">
        <v>72</v>
      </c>
      <c r="D34" s="18" t="s">
        <v>73</v>
      </c>
      <c r="E34" s="23" t="s">
        <v>74</v>
      </c>
      <c r="F34" s="17" t="s">
        <v>94</v>
      </c>
      <c r="G34" s="5" t="s">
        <v>120</v>
      </c>
      <c r="H34" s="5" t="s">
        <v>29</v>
      </c>
      <c r="I34" s="4"/>
      <c r="J34" s="4">
        <v>24</v>
      </c>
      <c r="K34" s="4" t="s">
        <v>4</v>
      </c>
      <c r="L34" s="4" t="s">
        <v>44</v>
      </c>
      <c r="M34" s="6">
        <v>3715</v>
      </c>
      <c r="N34" s="24" t="s">
        <v>140</v>
      </c>
      <c r="O34" s="24" t="s">
        <v>139</v>
      </c>
    </row>
    <row r="35" spans="1:15" s="7" customFormat="1" ht="22.5" customHeight="1">
      <c r="A35" s="41">
        <f t="shared" si="0"/>
        <v>25</v>
      </c>
      <c r="B35" s="41" t="s">
        <v>55</v>
      </c>
      <c r="C35" s="41" t="s">
        <v>75</v>
      </c>
      <c r="D35" s="39" t="s">
        <v>76</v>
      </c>
      <c r="E35" s="41">
        <v>11</v>
      </c>
      <c r="F35" s="54" t="s">
        <v>94</v>
      </c>
      <c r="G35" s="45" t="s">
        <v>121</v>
      </c>
      <c r="H35" s="45" t="s">
        <v>24</v>
      </c>
      <c r="I35" s="41">
        <v>48</v>
      </c>
      <c r="J35" s="41">
        <v>48</v>
      </c>
      <c r="K35" s="41" t="s">
        <v>35</v>
      </c>
      <c r="L35" s="4" t="s">
        <v>47</v>
      </c>
      <c r="M35" s="6">
        <v>66252</v>
      </c>
      <c r="N35" s="24" t="s">
        <v>140</v>
      </c>
      <c r="O35" s="24" t="s">
        <v>139</v>
      </c>
    </row>
    <row r="36" spans="1:15" s="7" customFormat="1" ht="22.5" customHeight="1">
      <c r="A36" s="42"/>
      <c r="B36" s="42"/>
      <c r="C36" s="42"/>
      <c r="D36" s="40"/>
      <c r="E36" s="42"/>
      <c r="F36" s="55"/>
      <c r="G36" s="46"/>
      <c r="H36" s="46"/>
      <c r="I36" s="42"/>
      <c r="J36" s="42"/>
      <c r="K36" s="42"/>
      <c r="L36" s="4" t="s">
        <v>46</v>
      </c>
      <c r="M36" s="6">
        <v>35012</v>
      </c>
      <c r="N36" s="24" t="s">
        <v>140</v>
      </c>
      <c r="O36" s="24" t="s">
        <v>139</v>
      </c>
    </row>
    <row r="37" spans="1:15" s="7" customFormat="1" ht="22.5" customHeight="1">
      <c r="A37" s="4">
        <f>A35+1</f>
        <v>26</v>
      </c>
      <c r="B37" s="22" t="s">
        <v>55</v>
      </c>
      <c r="C37" s="22" t="s">
        <v>75</v>
      </c>
      <c r="D37" s="18" t="s">
        <v>76</v>
      </c>
      <c r="E37" s="22">
        <v>34</v>
      </c>
      <c r="F37" s="17" t="s">
        <v>94</v>
      </c>
      <c r="G37" s="5" t="s">
        <v>122</v>
      </c>
      <c r="H37" s="5" t="s">
        <v>131</v>
      </c>
      <c r="I37" s="4">
        <v>38</v>
      </c>
      <c r="J37" s="4">
        <v>38</v>
      </c>
      <c r="K37" s="4" t="s">
        <v>6</v>
      </c>
      <c r="L37" s="4" t="s">
        <v>44</v>
      </c>
      <c r="M37" s="6">
        <v>10728</v>
      </c>
      <c r="N37" s="24" t="s">
        <v>140</v>
      </c>
      <c r="O37" s="24" t="s">
        <v>139</v>
      </c>
    </row>
    <row r="38" spans="1:15" s="7" customFormat="1" ht="22.5" customHeight="1">
      <c r="A38" s="41">
        <f t="shared" si="0"/>
        <v>27</v>
      </c>
      <c r="B38" s="41" t="s">
        <v>55</v>
      </c>
      <c r="C38" s="41" t="s">
        <v>77</v>
      </c>
      <c r="D38" s="39" t="s">
        <v>78</v>
      </c>
      <c r="E38" s="41">
        <v>5</v>
      </c>
      <c r="F38" s="54" t="s">
        <v>94</v>
      </c>
      <c r="G38" s="45" t="s">
        <v>123</v>
      </c>
      <c r="H38" s="45" t="s">
        <v>27</v>
      </c>
      <c r="I38" s="41">
        <v>65</v>
      </c>
      <c r="J38" s="41">
        <v>65</v>
      </c>
      <c r="K38" s="41" t="s">
        <v>35</v>
      </c>
      <c r="L38" s="4" t="s">
        <v>47</v>
      </c>
      <c r="M38" s="6">
        <v>60250</v>
      </c>
      <c r="N38" s="24" t="s">
        <v>140</v>
      </c>
      <c r="O38" s="24" t="s">
        <v>139</v>
      </c>
    </row>
    <row r="39" spans="1:15" s="7" customFormat="1" ht="22.5" customHeight="1">
      <c r="A39" s="42"/>
      <c r="B39" s="42"/>
      <c r="C39" s="42"/>
      <c r="D39" s="40"/>
      <c r="E39" s="42"/>
      <c r="F39" s="55"/>
      <c r="G39" s="46"/>
      <c r="H39" s="46"/>
      <c r="I39" s="42"/>
      <c r="J39" s="42"/>
      <c r="K39" s="42"/>
      <c r="L39" s="4" t="s">
        <v>46</v>
      </c>
      <c r="M39" s="6">
        <v>20910</v>
      </c>
      <c r="N39" s="24" t="s">
        <v>140</v>
      </c>
      <c r="O39" s="24" t="s">
        <v>139</v>
      </c>
    </row>
    <row r="40" spans="1:15" s="7" customFormat="1" ht="22.5" customHeight="1">
      <c r="A40" s="4">
        <f>A38+1</f>
        <v>28</v>
      </c>
      <c r="B40" s="22" t="s">
        <v>55</v>
      </c>
      <c r="C40" s="22" t="s">
        <v>79</v>
      </c>
      <c r="D40" s="18" t="s">
        <v>80</v>
      </c>
      <c r="E40" s="22">
        <v>2</v>
      </c>
      <c r="F40" s="25" t="s">
        <v>94</v>
      </c>
      <c r="G40" s="5" t="s">
        <v>124</v>
      </c>
      <c r="H40" s="5" t="s">
        <v>40</v>
      </c>
      <c r="I40" s="4">
        <v>15</v>
      </c>
      <c r="J40" s="4">
        <v>15</v>
      </c>
      <c r="K40" s="4" t="s">
        <v>4</v>
      </c>
      <c r="L40" s="4" t="s">
        <v>44</v>
      </c>
      <c r="M40" s="6">
        <v>19249</v>
      </c>
      <c r="N40" s="24" t="s">
        <v>140</v>
      </c>
      <c r="O40" s="24" t="s">
        <v>139</v>
      </c>
    </row>
    <row r="41" spans="1:15" s="7" customFormat="1" ht="22.5" customHeight="1">
      <c r="A41" s="4">
        <f t="shared" si="0"/>
        <v>29</v>
      </c>
      <c r="B41" s="22" t="s">
        <v>55</v>
      </c>
      <c r="C41" s="22" t="s">
        <v>81</v>
      </c>
      <c r="D41" s="18" t="s">
        <v>82</v>
      </c>
      <c r="E41" s="22">
        <v>4</v>
      </c>
      <c r="F41" s="17" t="s">
        <v>94</v>
      </c>
      <c r="G41" s="5" t="s">
        <v>138</v>
      </c>
      <c r="H41" s="5" t="s">
        <v>132</v>
      </c>
      <c r="I41" s="4">
        <v>32</v>
      </c>
      <c r="J41" s="4">
        <v>14</v>
      </c>
      <c r="K41" s="4" t="s">
        <v>4</v>
      </c>
      <c r="L41" s="4" t="s">
        <v>44</v>
      </c>
      <c r="M41" s="6">
        <v>18120</v>
      </c>
      <c r="N41" s="24" t="s">
        <v>140</v>
      </c>
      <c r="O41" s="24" t="s">
        <v>139</v>
      </c>
    </row>
    <row r="42" spans="1:15" s="7" customFormat="1" ht="22.5" customHeight="1">
      <c r="A42" s="4">
        <f t="shared" si="0"/>
        <v>30</v>
      </c>
      <c r="B42" s="22" t="s">
        <v>55</v>
      </c>
      <c r="C42" s="22" t="s">
        <v>83</v>
      </c>
      <c r="D42" s="18" t="s">
        <v>84</v>
      </c>
      <c r="E42" s="22">
        <v>1</v>
      </c>
      <c r="F42" s="17" t="s">
        <v>94</v>
      </c>
      <c r="G42" s="5" t="s">
        <v>125</v>
      </c>
      <c r="H42" s="5" t="s">
        <v>25</v>
      </c>
      <c r="I42" s="4">
        <v>38</v>
      </c>
      <c r="J42" s="4">
        <v>15</v>
      </c>
      <c r="K42" s="4" t="s">
        <v>4</v>
      </c>
      <c r="L42" s="4" t="s">
        <v>44</v>
      </c>
      <c r="M42" s="6">
        <v>18725</v>
      </c>
      <c r="N42" s="24" t="s">
        <v>140</v>
      </c>
      <c r="O42" s="24" t="s">
        <v>139</v>
      </c>
    </row>
    <row r="43" spans="1:15" s="7" customFormat="1" ht="22.5" customHeight="1">
      <c r="A43" s="4">
        <f t="shared" si="0"/>
        <v>31</v>
      </c>
      <c r="B43" s="22" t="s">
        <v>55</v>
      </c>
      <c r="C43" s="22" t="s">
        <v>83</v>
      </c>
      <c r="D43" s="18" t="s">
        <v>85</v>
      </c>
      <c r="E43" s="22">
        <v>1</v>
      </c>
      <c r="F43" s="17" t="s">
        <v>94</v>
      </c>
      <c r="G43" s="5" t="s">
        <v>126</v>
      </c>
      <c r="H43" s="5" t="s">
        <v>26</v>
      </c>
      <c r="I43" s="4">
        <v>38</v>
      </c>
      <c r="J43" s="4">
        <v>10</v>
      </c>
      <c r="K43" s="4" t="s">
        <v>4</v>
      </c>
      <c r="L43" s="4" t="s">
        <v>44</v>
      </c>
      <c r="M43" s="6">
        <v>14967</v>
      </c>
      <c r="N43" s="24" t="s">
        <v>140</v>
      </c>
      <c r="O43" s="24" t="s">
        <v>139</v>
      </c>
    </row>
    <row r="44" spans="1:15" s="11" customFormat="1" ht="22.5" customHeight="1">
      <c r="A44" s="41">
        <f t="shared" si="0"/>
        <v>32</v>
      </c>
      <c r="B44" s="41" t="s">
        <v>55</v>
      </c>
      <c r="C44" s="41" t="s">
        <v>86</v>
      </c>
      <c r="D44" s="39" t="s">
        <v>87</v>
      </c>
      <c r="E44" s="41">
        <v>211</v>
      </c>
      <c r="F44" s="51" t="s">
        <v>94</v>
      </c>
      <c r="G44" s="34" t="s">
        <v>127</v>
      </c>
      <c r="H44" s="34" t="s">
        <v>137</v>
      </c>
      <c r="I44" s="30">
        <v>2580</v>
      </c>
      <c r="J44" s="30">
        <v>600</v>
      </c>
      <c r="K44" s="30" t="s">
        <v>37</v>
      </c>
      <c r="L44" s="4" t="s">
        <v>48</v>
      </c>
      <c r="M44" s="10">
        <v>356674</v>
      </c>
      <c r="N44" s="24" t="s">
        <v>140</v>
      </c>
      <c r="O44" s="24" t="s">
        <v>139</v>
      </c>
    </row>
    <row r="45" spans="1:15" s="11" customFormat="1" ht="22.5" customHeight="1">
      <c r="A45" s="50"/>
      <c r="B45" s="50"/>
      <c r="C45" s="50"/>
      <c r="D45" s="49"/>
      <c r="E45" s="50"/>
      <c r="F45" s="52"/>
      <c r="G45" s="48"/>
      <c r="H45" s="48"/>
      <c r="I45" s="47"/>
      <c r="J45" s="47"/>
      <c r="K45" s="47"/>
      <c r="L45" s="4" t="s">
        <v>49</v>
      </c>
      <c r="M45" s="10">
        <v>191381</v>
      </c>
      <c r="N45" s="24" t="s">
        <v>140</v>
      </c>
      <c r="O45" s="24" t="s">
        <v>139</v>
      </c>
    </row>
    <row r="46" spans="1:15" s="11" customFormat="1" ht="22.5" customHeight="1">
      <c r="A46" s="42"/>
      <c r="B46" s="42"/>
      <c r="C46" s="42"/>
      <c r="D46" s="40"/>
      <c r="E46" s="42"/>
      <c r="F46" s="53"/>
      <c r="G46" s="35"/>
      <c r="H46" s="35"/>
      <c r="I46" s="31"/>
      <c r="J46" s="31"/>
      <c r="K46" s="31"/>
      <c r="L46" s="4" t="s">
        <v>50</v>
      </c>
      <c r="M46" s="10">
        <v>1072920</v>
      </c>
      <c r="N46" s="24" t="s">
        <v>140</v>
      </c>
      <c r="O46" s="24" t="s">
        <v>139</v>
      </c>
    </row>
    <row r="47" spans="1:15" ht="22.5" customHeight="1">
      <c r="A47" s="41">
        <f>A44+1</f>
        <v>33</v>
      </c>
      <c r="B47" s="41" t="s">
        <v>55</v>
      </c>
      <c r="C47" s="41" t="s">
        <v>86</v>
      </c>
      <c r="D47" s="39" t="s">
        <v>87</v>
      </c>
      <c r="E47" s="41">
        <v>211</v>
      </c>
      <c r="F47" s="51" t="s">
        <v>94</v>
      </c>
      <c r="G47" s="34" t="s">
        <v>128</v>
      </c>
      <c r="H47" s="34" t="s">
        <v>31</v>
      </c>
      <c r="I47" s="30">
        <v>4600</v>
      </c>
      <c r="J47" s="30">
        <v>600</v>
      </c>
      <c r="K47" s="30" t="s">
        <v>37</v>
      </c>
      <c r="L47" s="4" t="s">
        <v>48</v>
      </c>
      <c r="M47" s="10">
        <v>452497</v>
      </c>
      <c r="N47" s="24" t="s">
        <v>140</v>
      </c>
      <c r="O47" s="24" t="s">
        <v>139</v>
      </c>
    </row>
    <row r="48" spans="1:15" ht="22.5" customHeight="1">
      <c r="A48" s="50"/>
      <c r="B48" s="50"/>
      <c r="C48" s="50"/>
      <c r="D48" s="49"/>
      <c r="E48" s="50"/>
      <c r="F48" s="52"/>
      <c r="G48" s="48"/>
      <c r="H48" s="48"/>
      <c r="I48" s="47"/>
      <c r="J48" s="47"/>
      <c r="K48" s="47"/>
      <c r="L48" s="4" t="s">
        <v>49</v>
      </c>
      <c r="M48" s="10">
        <v>259427</v>
      </c>
      <c r="N48" s="24" t="s">
        <v>140</v>
      </c>
      <c r="O48" s="24" t="s">
        <v>139</v>
      </c>
    </row>
    <row r="49" spans="1:15" ht="22.5" customHeight="1">
      <c r="A49" s="42"/>
      <c r="B49" s="42"/>
      <c r="C49" s="42"/>
      <c r="D49" s="40"/>
      <c r="E49" s="42"/>
      <c r="F49" s="53"/>
      <c r="G49" s="35"/>
      <c r="H49" s="35"/>
      <c r="I49" s="31"/>
      <c r="J49" s="31"/>
      <c r="K49" s="31"/>
      <c r="L49" s="4" t="s">
        <v>50</v>
      </c>
      <c r="M49" s="10">
        <v>1475447</v>
      </c>
      <c r="N49" s="24" t="s">
        <v>140</v>
      </c>
      <c r="O49" s="24" t="s">
        <v>139</v>
      </c>
    </row>
    <row r="50" spans="1:15" ht="22.5" customHeight="1">
      <c r="A50" s="4">
        <f>A47+1</f>
        <v>34</v>
      </c>
      <c r="B50" s="22" t="s">
        <v>55</v>
      </c>
      <c r="C50" s="22" t="s">
        <v>88</v>
      </c>
      <c r="D50" s="18" t="s">
        <v>89</v>
      </c>
      <c r="E50" s="22">
        <v>96</v>
      </c>
      <c r="F50" s="24" t="s">
        <v>94</v>
      </c>
      <c r="G50" s="9" t="s">
        <v>129</v>
      </c>
      <c r="H50" s="9" t="s">
        <v>32</v>
      </c>
      <c r="I50" s="8">
        <v>105</v>
      </c>
      <c r="J50" s="8">
        <v>105</v>
      </c>
      <c r="K50" s="8" t="s">
        <v>6</v>
      </c>
      <c r="L50" s="8" t="s">
        <v>44</v>
      </c>
      <c r="M50" s="10">
        <v>34213</v>
      </c>
      <c r="N50" s="24" t="s">
        <v>140</v>
      </c>
      <c r="O50" s="24" t="s">
        <v>139</v>
      </c>
    </row>
    <row r="51" spans="1:15" s="2" customFormat="1" ht="22.5" customHeight="1">
      <c r="A51" s="32" t="s">
        <v>38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19"/>
      <c r="M51" s="14">
        <f>SUM(M4:M50)</f>
        <v>6405944</v>
      </c>
    </row>
    <row r="53" spans="1:15" ht="22.5" customHeight="1">
      <c r="E53" s="26" t="s">
        <v>7</v>
      </c>
      <c r="F53" s="20" t="s">
        <v>44</v>
      </c>
      <c r="G53" s="27">
        <f>M27</f>
        <v>736841</v>
      </c>
    </row>
    <row r="54" spans="1:15" ht="22.5" customHeight="1">
      <c r="E54" s="56" t="s">
        <v>37</v>
      </c>
      <c r="F54" s="20" t="s">
        <v>51</v>
      </c>
      <c r="G54" s="27">
        <f>M44+M47</f>
        <v>809171</v>
      </c>
    </row>
    <row r="55" spans="1:15" ht="22.5" customHeight="1">
      <c r="E55" s="57"/>
      <c r="F55" s="20" t="s">
        <v>49</v>
      </c>
      <c r="G55" s="27">
        <f>M45+M48</f>
        <v>450808</v>
      </c>
      <c r="L55" s="16"/>
    </row>
    <row r="56" spans="1:15" ht="22.5" customHeight="1">
      <c r="E56" s="58"/>
      <c r="F56" s="20" t="s">
        <v>50</v>
      </c>
      <c r="G56" s="27">
        <f>M46+M49</f>
        <v>2548367</v>
      </c>
    </row>
    <row r="57" spans="1:15" ht="22.5" customHeight="1">
      <c r="E57" s="26" t="s">
        <v>4</v>
      </c>
      <c r="F57" s="20" t="s">
        <v>44</v>
      </c>
      <c r="G57" s="27">
        <f>M4+M9+M10+M11+M12+M19+M22+M23+M28+M29+M31+M34+M40+M41+M42+M43</f>
        <v>254671</v>
      </c>
      <c r="M57" s="16"/>
    </row>
    <row r="58" spans="1:15" ht="22.5" customHeight="1">
      <c r="E58" s="56" t="s">
        <v>36</v>
      </c>
      <c r="F58" s="20" t="s">
        <v>47</v>
      </c>
      <c r="G58" s="27">
        <f>M5+M7+M24</f>
        <v>51013</v>
      </c>
      <c r="L58" s="16"/>
    </row>
    <row r="59" spans="1:15" ht="22.5" customHeight="1">
      <c r="E59" s="58"/>
      <c r="F59" s="20" t="s">
        <v>46</v>
      </c>
      <c r="G59" s="27">
        <f>M6+M8+M25</f>
        <v>29958</v>
      </c>
    </row>
    <row r="60" spans="1:15" ht="22.5" customHeight="1">
      <c r="E60" s="26" t="s">
        <v>5</v>
      </c>
      <c r="F60" s="20" t="s">
        <v>44</v>
      </c>
      <c r="G60" s="27">
        <f>M26+M30+M32+M33</f>
        <v>751246</v>
      </c>
    </row>
    <row r="61" spans="1:15" ht="22.5" customHeight="1">
      <c r="E61" s="56" t="s">
        <v>35</v>
      </c>
      <c r="F61" s="20" t="s">
        <v>47</v>
      </c>
      <c r="G61" s="27">
        <f>M13+M15+M17+M20+M35+M38</f>
        <v>512848</v>
      </c>
      <c r="L61" s="16"/>
    </row>
    <row r="62" spans="1:15" ht="22.5" customHeight="1">
      <c r="E62" s="58"/>
      <c r="F62" s="20" t="s">
        <v>46</v>
      </c>
      <c r="G62" s="27">
        <f>M14+M16+M18+M21+M36+M39</f>
        <v>216080</v>
      </c>
      <c r="H62" s="16"/>
    </row>
    <row r="63" spans="1:15" ht="22.5" customHeight="1">
      <c r="E63" s="26" t="s">
        <v>6</v>
      </c>
      <c r="F63" s="20" t="s">
        <v>44</v>
      </c>
      <c r="G63" s="27">
        <f>M37+M50</f>
        <v>44941</v>
      </c>
    </row>
    <row r="64" spans="1:15" ht="22.5" customHeight="1">
      <c r="E64" s="59" t="s">
        <v>39</v>
      </c>
      <c r="F64" s="60"/>
      <c r="G64" s="27">
        <f>SUM(G53:G63)</f>
        <v>6405944</v>
      </c>
    </row>
  </sheetData>
  <mergeCells count="139">
    <mergeCell ref="E54:E56"/>
    <mergeCell ref="E58:E59"/>
    <mergeCell ref="E61:E62"/>
    <mergeCell ref="C5:C6"/>
    <mergeCell ref="E5:E6"/>
    <mergeCell ref="B7:B8"/>
    <mergeCell ref="E64:F64"/>
    <mergeCell ref="O2:O3"/>
    <mergeCell ref="O5:O6"/>
    <mergeCell ref="N2:N3"/>
    <mergeCell ref="C38:C39"/>
    <mergeCell ref="E38:E39"/>
    <mergeCell ref="B44:B46"/>
    <mergeCell ref="C44:C46"/>
    <mergeCell ref="E44:E46"/>
    <mergeCell ref="G2:G3"/>
    <mergeCell ref="G35:G36"/>
    <mergeCell ref="G38:G39"/>
    <mergeCell ref="H2:H3"/>
    <mergeCell ref="F2:F3"/>
    <mergeCell ref="F5:F6"/>
    <mergeCell ref="F7:F8"/>
    <mergeCell ref="F13:F14"/>
    <mergeCell ref="F15:F16"/>
    <mergeCell ref="F17:F18"/>
    <mergeCell ref="F20:F21"/>
    <mergeCell ref="F24:F25"/>
    <mergeCell ref="F35:F36"/>
    <mergeCell ref="F38:F39"/>
    <mergeCell ref="F44:F46"/>
    <mergeCell ref="E24:E25"/>
    <mergeCell ref="B2:E2"/>
    <mergeCell ref="B5:B6"/>
    <mergeCell ref="E13:E14"/>
    <mergeCell ref="H47:H49"/>
    <mergeCell ref="D47:D49"/>
    <mergeCell ref="G44:G46"/>
    <mergeCell ref="A44:A46"/>
    <mergeCell ref="A38:A39"/>
    <mergeCell ref="A35:A36"/>
    <mergeCell ref="A24:A25"/>
    <mergeCell ref="D24:D25"/>
    <mergeCell ref="D20:D21"/>
    <mergeCell ref="B20:B21"/>
    <mergeCell ref="C20:C21"/>
    <mergeCell ref="E20:E21"/>
    <mergeCell ref="B24:B25"/>
    <mergeCell ref="C24:C25"/>
    <mergeCell ref="A20:A21"/>
    <mergeCell ref="H35:H36"/>
    <mergeCell ref="H38:H39"/>
    <mergeCell ref="D38:D39"/>
    <mergeCell ref="D35:D36"/>
    <mergeCell ref="A13:A14"/>
    <mergeCell ref="A15:A16"/>
    <mergeCell ref="D17:D18"/>
    <mergeCell ref="B15:B16"/>
    <mergeCell ref="B35:B36"/>
    <mergeCell ref="C35:C36"/>
    <mergeCell ref="E35:E36"/>
    <mergeCell ref="B38:B39"/>
    <mergeCell ref="K47:K49"/>
    <mergeCell ref="J44:J46"/>
    <mergeCell ref="I47:I49"/>
    <mergeCell ref="H44:H46"/>
    <mergeCell ref="G47:G49"/>
    <mergeCell ref="D44:D46"/>
    <mergeCell ref="A47:A49"/>
    <mergeCell ref="I44:I46"/>
    <mergeCell ref="K44:K46"/>
    <mergeCell ref="J47:J49"/>
    <mergeCell ref="B47:B49"/>
    <mergeCell ref="C47:C49"/>
    <mergeCell ref="E47:E49"/>
    <mergeCell ref="F47:F49"/>
    <mergeCell ref="J38:J39"/>
    <mergeCell ref="J35:J36"/>
    <mergeCell ref="K38:K39"/>
    <mergeCell ref="I38:I39"/>
    <mergeCell ref="K35:K36"/>
    <mergeCell ref="I35:I36"/>
    <mergeCell ref="K20:K21"/>
    <mergeCell ref="K24:K25"/>
    <mergeCell ref="I24:I25"/>
    <mergeCell ref="I20:I21"/>
    <mergeCell ref="G24:G25"/>
    <mergeCell ref="G20:G21"/>
    <mergeCell ref="J24:J25"/>
    <mergeCell ref="H24:H25"/>
    <mergeCell ref="H20:H21"/>
    <mergeCell ref="J20:J21"/>
    <mergeCell ref="H7:H8"/>
    <mergeCell ref="I7:I8"/>
    <mergeCell ref="B17:B18"/>
    <mergeCell ref="C17:C18"/>
    <mergeCell ref="E17:E18"/>
    <mergeCell ref="J13:J14"/>
    <mergeCell ref="J15:J16"/>
    <mergeCell ref="J17:J18"/>
    <mergeCell ref="K13:K14"/>
    <mergeCell ref="K15:K16"/>
    <mergeCell ref="K17:K18"/>
    <mergeCell ref="G13:G14"/>
    <mergeCell ref="G15:G16"/>
    <mergeCell ref="G17:G18"/>
    <mergeCell ref="H13:H14"/>
    <mergeCell ref="I13:I14"/>
    <mergeCell ref="I15:I16"/>
    <mergeCell ref="I17:I18"/>
    <mergeCell ref="H15:H16"/>
    <mergeCell ref="H17:H18"/>
    <mergeCell ref="C7:C8"/>
    <mergeCell ref="E7:E8"/>
    <mergeCell ref="B13:B14"/>
    <mergeCell ref="C13:C14"/>
    <mergeCell ref="A1:O1"/>
    <mergeCell ref="K5:K6"/>
    <mergeCell ref="A51:K51"/>
    <mergeCell ref="J5:J6"/>
    <mergeCell ref="I5:I6"/>
    <mergeCell ref="H5:H6"/>
    <mergeCell ref="A2:A3"/>
    <mergeCell ref="I2:J2"/>
    <mergeCell ref="K2:K3"/>
    <mergeCell ref="M2:M3"/>
    <mergeCell ref="D15:D16"/>
    <mergeCell ref="G5:G6"/>
    <mergeCell ref="A5:A6"/>
    <mergeCell ref="D5:D6"/>
    <mergeCell ref="L2:L3"/>
    <mergeCell ref="C15:C16"/>
    <mergeCell ref="E15:E16"/>
    <mergeCell ref="A17:A18"/>
    <mergeCell ref="D13:D14"/>
    <mergeCell ref="J7:J8"/>
    <mergeCell ref="K7:K8"/>
    <mergeCell ref="A7:A8"/>
    <mergeCell ref="D7:D8"/>
    <mergeCell ref="G7:G8"/>
  </mergeCells>
  <pageMargins left="0.2" right="0.22" top="0.42" bottom="0.26" header="0.31496062992125984" footer="0.2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</cp:lastModifiedBy>
  <cp:lastPrinted>2018-09-13T08:52:22Z</cp:lastPrinted>
  <dcterms:created xsi:type="dcterms:W3CDTF">2008-05-13T06:23:11Z</dcterms:created>
  <dcterms:modified xsi:type="dcterms:W3CDTF">2018-11-03T09:31:10Z</dcterms:modified>
</cp:coreProperties>
</file>